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고무코너보호대A형" sheetId="1" r:id="rId1"/>
    <sheet name="고무코너보호대B형" sheetId="10" r:id="rId2"/>
    <sheet name="일반코너보호대" sheetId="11" r:id="rId3"/>
    <sheet name="캡코너보호대" sheetId="13" r:id="rId4"/>
    <sheet name="H빔코너보호대" sheetId="24" r:id="rId5"/>
    <sheet name="물가시세표" sheetId="9" r:id="rId6"/>
  </sheets>
  <definedNames>
    <definedName name="_xlnm.Print_Area" localSheetId="5">물가시세표!$A$1:$E$13</definedName>
  </definedNames>
  <calcPr calcId="144525"/>
</workbook>
</file>

<file path=xl/calcChain.xml><?xml version="1.0" encoding="utf-8"?>
<calcChain xmlns="http://schemas.openxmlformats.org/spreadsheetml/2006/main">
  <c r="E7" i="24" l="1"/>
  <c r="F7" i="24" s="1"/>
  <c r="B7" i="24"/>
  <c r="A7" i="24"/>
  <c r="A2" i="24"/>
  <c r="J23" i="24"/>
  <c r="H23" i="24"/>
  <c r="K22" i="24"/>
  <c r="K21" i="24"/>
  <c r="K20" i="24"/>
  <c r="J17" i="24"/>
  <c r="F17" i="24"/>
  <c r="K16" i="24"/>
  <c r="K15" i="24"/>
  <c r="L14" i="24"/>
  <c r="H14" i="24"/>
  <c r="K14" i="24" s="1"/>
  <c r="G14" i="24"/>
  <c r="L13" i="24"/>
  <c r="H13" i="24"/>
  <c r="H17" i="24" s="1"/>
  <c r="E19" i="24" s="1"/>
  <c r="F19" i="24" s="1"/>
  <c r="G13" i="24"/>
  <c r="J11" i="24"/>
  <c r="J25" i="24" s="1"/>
  <c r="H11" i="24"/>
  <c r="K10" i="24"/>
  <c r="K9" i="24"/>
  <c r="K8" i="24"/>
  <c r="L7" i="24"/>
  <c r="B7" i="1"/>
  <c r="A7" i="1"/>
  <c r="A2" i="1"/>
  <c r="K7" i="24" l="1"/>
  <c r="K11" i="24" s="1"/>
  <c r="F11" i="24"/>
  <c r="F23" i="24"/>
  <c r="K19" i="24"/>
  <c r="K23" i="24" s="1"/>
  <c r="H25" i="24"/>
  <c r="K13" i="24"/>
  <c r="K17" i="24" s="1"/>
  <c r="E7" i="1"/>
  <c r="E7" i="13"/>
  <c r="B7" i="13"/>
  <c r="A7" i="13"/>
  <c r="A2" i="13"/>
  <c r="E7" i="11"/>
  <c r="B7" i="11"/>
  <c r="A7" i="11"/>
  <c r="A2" i="11"/>
  <c r="E7" i="10"/>
  <c r="F7" i="10" s="1"/>
  <c r="B7" i="10"/>
  <c r="A7" i="10"/>
  <c r="A2" i="10"/>
  <c r="J23" i="13"/>
  <c r="H23" i="13"/>
  <c r="K22" i="13"/>
  <c r="K21" i="13"/>
  <c r="K20" i="13"/>
  <c r="J17" i="13"/>
  <c r="F17" i="13"/>
  <c r="K16" i="13"/>
  <c r="K15" i="13"/>
  <c r="L14" i="13"/>
  <c r="G14" i="13"/>
  <c r="H14" i="13" s="1"/>
  <c r="K14" i="13" s="1"/>
  <c r="L13" i="13"/>
  <c r="G13" i="13"/>
  <c r="H13" i="13" s="1"/>
  <c r="J11" i="13"/>
  <c r="J25" i="13" s="1"/>
  <c r="H11" i="13"/>
  <c r="K10" i="13"/>
  <c r="K9" i="13"/>
  <c r="K8" i="13"/>
  <c r="L7" i="13"/>
  <c r="F7" i="13"/>
  <c r="J23" i="11"/>
  <c r="H23" i="11"/>
  <c r="K22" i="11"/>
  <c r="K21" i="11"/>
  <c r="K20" i="11"/>
  <c r="J17" i="11"/>
  <c r="F17" i="11"/>
  <c r="K16" i="11"/>
  <c r="K15" i="11"/>
  <c r="L14" i="11"/>
  <c r="H14" i="11"/>
  <c r="K14" i="11" s="1"/>
  <c r="G14" i="11"/>
  <c r="L13" i="11"/>
  <c r="G13" i="11"/>
  <c r="H13" i="11" s="1"/>
  <c r="J11" i="11"/>
  <c r="J25" i="11" s="1"/>
  <c r="H11" i="11"/>
  <c r="K10" i="11"/>
  <c r="K9" i="11"/>
  <c r="K8" i="11"/>
  <c r="L7" i="11"/>
  <c r="F7" i="11"/>
  <c r="J23" i="10"/>
  <c r="H23" i="10"/>
  <c r="K22" i="10"/>
  <c r="K21" i="10"/>
  <c r="K20" i="10"/>
  <c r="J17" i="10"/>
  <c r="F17" i="10"/>
  <c r="K16" i="10"/>
  <c r="K15" i="10"/>
  <c r="L14" i="10"/>
  <c r="G14" i="10"/>
  <c r="H14" i="10" s="1"/>
  <c r="K14" i="10" s="1"/>
  <c r="L13" i="10"/>
  <c r="G13" i="10"/>
  <c r="H13" i="10" s="1"/>
  <c r="J11" i="10"/>
  <c r="J25" i="10" s="1"/>
  <c r="H11" i="10"/>
  <c r="K10" i="10"/>
  <c r="K9" i="10"/>
  <c r="K8" i="10"/>
  <c r="L7" i="10"/>
  <c r="H17" i="11" l="1"/>
  <c r="E19" i="11" s="1"/>
  <c r="F19" i="11" s="1"/>
  <c r="F25" i="24"/>
  <c r="K25" i="24" s="1"/>
  <c r="K7" i="13"/>
  <c r="K11" i="13" s="1"/>
  <c r="F11" i="13"/>
  <c r="H17" i="13"/>
  <c r="E19" i="13" s="1"/>
  <c r="F19" i="13" s="1"/>
  <c r="K13" i="13"/>
  <c r="K17" i="13" s="1"/>
  <c r="F11" i="11"/>
  <c r="K7" i="11"/>
  <c r="K11" i="11" s="1"/>
  <c r="F23" i="11"/>
  <c r="K19" i="11"/>
  <c r="K23" i="11" s="1"/>
  <c r="H25" i="11"/>
  <c r="K13" i="11"/>
  <c r="K17" i="11" s="1"/>
  <c r="K13" i="10"/>
  <c r="K17" i="10" s="1"/>
  <c r="H17" i="10"/>
  <c r="E19" i="10" s="1"/>
  <c r="F19" i="10" s="1"/>
  <c r="F11" i="10"/>
  <c r="K7" i="10"/>
  <c r="K11" i="10" s="1"/>
  <c r="L14" i="1"/>
  <c r="L13" i="1"/>
  <c r="H25" i="10" l="1"/>
  <c r="F23" i="13"/>
  <c r="K19" i="13"/>
  <c r="K23" i="13" s="1"/>
  <c r="F25" i="13"/>
  <c r="K25" i="13" s="1"/>
  <c r="H25" i="13"/>
  <c r="F25" i="11"/>
  <c r="K25" i="11" s="1"/>
  <c r="F23" i="10"/>
  <c r="F25" i="10" s="1"/>
  <c r="K25" i="10" s="1"/>
  <c r="K19" i="10"/>
  <c r="K23" i="10" s="1"/>
  <c r="L7" i="1"/>
  <c r="G14" i="1" l="1"/>
  <c r="G13" i="1"/>
  <c r="F7" i="1" l="1"/>
  <c r="K7" i="1" s="1"/>
  <c r="K11" i="1" s="1"/>
  <c r="K22" i="1" l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<sst xmlns="http://schemas.openxmlformats.org/spreadsheetml/2006/main" count="201" uniqueCount="46">
  <si>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</si>
  <si>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</si>
  <si>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</si>
  <si>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</si>
  <si>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</si>
  <si>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</si>
  <si>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</si>
  <si>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</si>
  <si>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</si>
  <si>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</si>
  <si>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</si>
  <si>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</si>
  <si>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</si>
  <si>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</si>
  <si>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</si>
  <si>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</si>
  <si>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</si>
  <si>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</si>
  <si>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</si>
  <si>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</si>
  <si>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</si>
  <si>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</si>
  <si>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</si>
  <si>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</si>
  <si>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</si>
  <si>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</si>
  <si>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</si>
  <si>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</si>
  <si>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</si>
  <si>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</si>
  <si>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</si>
  <si>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</si>
  <si>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</si>
  <si>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</si>
  <si>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물가정보 2020년 1월 260p</t>
    <phoneticPr fontId="1" type="noConversion"/>
  </si>
  <si>
    <t>대한건설협회 2020년 상반기 시중노임단가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</si>
  <si>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</si>
  <si>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</si>
  <si>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</si>
  <si>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고무코너보호대 A형</t>
    <phoneticPr fontId="1" type="noConversion"/>
  </si>
  <si>
    <t>고무코너보호대 B형</t>
    <phoneticPr fontId="1" type="noConversion"/>
  </si>
  <si>
    <t>일반코너보호대</t>
    <phoneticPr fontId="1" type="noConversion"/>
  </si>
  <si>
    <t>캡코너보호대</t>
    <phoneticPr fontId="1" type="noConversion"/>
  </si>
  <si>
    <t>H빔코너보호대/35T</t>
    <phoneticPr fontId="1" type="noConversion"/>
  </si>
  <si>
    <t>W90 x L90 x H1000</t>
    <phoneticPr fontId="1" type="noConversion"/>
  </si>
  <si>
    <t>35T x 46 x 80 x H1000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</si>
</sst>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N1" sqref="N1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물가시세표!A5</f>
        <v>고무코너보호대 A형</v>
      </c>
      <c r="B2" s="64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고무코너보호대 A형</v>
      </c>
      <c r="B7" s="2" t="str">
        <f>물가시세표!B5</f>
        <v>W90 x L90 x H1000</v>
      </c>
      <c r="C7" s="2" t="s">
        <v>10</v>
      </c>
      <c r="D7" s="2">
        <v>1</v>
      </c>
      <c r="E7" s="10">
        <f>물가시세표!D5</f>
        <v>13500</v>
      </c>
      <c r="F7" s="10">
        <f>E7*D7</f>
        <v>13500</v>
      </c>
      <c r="G7" s="10"/>
      <c r="H7" s="10"/>
      <c r="I7" s="10"/>
      <c r="J7" s="10"/>
      <c r="K7" s="10">
        <f>F7+J7+H7</f>
        <v>13500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13500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13500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8"/>
    </row>
    <row r="13" spans="1:12" ht="18" customHeight="1" x14ac:dyDescent="0.3">
      <c r="A13" s="19" t="s">
        <v>18</v>
      </c>
      <c r="B13" s="2"/>
      <c r="C13" s="2" t="s">
        <v>16</v>
      </c>
      <c r="D13" s="2">
        <v>1.2500000000000001E-2</v>
      </c>
      <c r="E13" s="10"/>
      <c r="F13" s="10"/>
      <c r="G13" s="10">
        <f>물가시세표!D12</f>
        <v>166063</v>
      </c>
      <c r="H13" s="10">
        <f>G13*D13</f>
        <v>2075.7874999999999</v>
      </c>
      <c r="I13" s="10"/>
      <c r="J13" s="10"/>
      <c r="K13" s="10">
        <f>F13+H13+J13</f>
        <v>2075.7874999999999</v>
      </c>
      <c r="L13" s="47" t="str">
        <f>물가시세표!E12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2.5000000000000001E-2</v>
      </c>
      <c r="E14" s="10"/>
      <c r="F14" s="10"/>
      <c r="G14" s="10">
        <f>물가시세표!D13</f>
        <v>138290</v>
      </c>
      <c r="H14" s="10">
        <f>G14*D14</f>
        <v>3457.25</v>
      </c>
      <c r="I14" s="10"/>
      <c r="J14" s="10"/>
      <c r="K14" s="10">
        <f>F14+H14+J14</f>
        <v>3457.25</v>
      </c>
      <c r="L14" s="47" t="str">
        <f>물가시세표!E12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5533.0375000000004</v>
      </c>
      <c r="I17" s="12"/>
      <c r="J17" s="12">
        <f>J13+J14+J15+J16</f>
        <v>0</v>
      </c>
      <c r="K17" s="12">
        <f>K13+K14+K15+K16</f>
        <v>5533.0375000000004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5533.0375000000004</v>
      </c>
      <c r="F19" s="10">
        <f>E19*0.05</f>
        <v>276.65187500000002</v>
      </c>
      <c r="G19" s="10"/>
      <c r="H19" s="10"/>
      <c r="I19" s="10"/>
      <c r="J19" s="10"/>
      <c r="K19" s="10">
        <f>F19+H19+J19</f>
        <v>276.65187500000002</v>
      </c>
      <c r="L19" s="18" t="s">
        <v>38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276.65187500000002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276.65187500000002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13776.651875</v>
      </c>
      <c r="G25" s="29"/>
      <c r="H25" s="29">
        <f>H11+H17+H23</f>
        <v>5533.0375000000004</v>
      </c>
      <c r="I25" s="29"/>
      <c r="J25" s="29">
        <f>J11+J17+J23</f>
        <v>0</v>
      </c>
      <c r="K25" s="29">
        <f>F25+H25+J25</f>
        <v>19309.689375000002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M1" sqref="M1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물가시세표!A6</f>
        <v>고무코너보호대 B형</v>
      </c>
      <c r="B2" s="64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고무코너보호대 B형</v>
      </c>
      <c r="B7" s="2" t="str">
        <f>물가시세표!B6</f>
        <v>W90 x L90 x H1000</v>
      </c>
      <c r="C7" s="2" t="s">
        <v>10</v>
      </c>
      <c r="D7" s="2">
        <v>1</v>
      </c>
      <c r="E7" s="10">
        <f>물가시세표!D6</f>
        <v>13500</v>
      </c>
      <c r="F7" s="10">
        <f>E7*D7</f>
        <v>13500</v>
      </c>
      <c r="G7" s="10"/>
      <c r="H7" s="10"/>
      <c r="I7" s="10"/>
      <c r="J7" s="10"/>
      <c r="K7" s="10">
        <f>F7+J7+H7</f>
        <v>13500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13500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13500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8"/>
    </row>
    <row r="13" spans="1:12" ht="18" customHeight="1" x14ac:dyDescent="0.3">
      <c r="A13" s="19" t="s">
        <v>18</v>
      </c>
      <c r="B13" s="2"/>
      <c r="C13" s="2" t="s">
        <v>16</v>
      </c>
      <c r="D13" s="2">
        <v>1.2500000000000001E-2</v>
      </c>
      <c r="E13" s="10"/>
      <c r="F13" s="10"/>
      <c r="G13" s="10">
        <f>물가시세표!D12</f>
        <v>166063</v>
      </c>
      <c r="H13" s="10">
        <f>G13*D13</f>
        <v>2075.7874999999999</v>
      </c>
      <c r="I13" s="10"/>
      <c r="J13" s="10"/>
      <c r="K13" s="10">
        <f>F13+H13+J13</f>
        <v>2075.7874999999999</v>
      </c>
      <c r="L13" s="47" t="str">
        <f>물가시세표!E12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2.5000000000000001E-2</v>
      </c>
      <c r="E14" s="10"/>
      <c r="F14" s="10"/>
      <c r="G14" s="10">
        <f>물가시세표!D13</f>
        <v>138290</v>
      </c>
      <c r="H14" s="10">
        <f>G14*D14</f>
        <v>3457.25</v>
      </c>
      <c r="I14" s="10"/>
      <c r="J14" s="10"/>
      <c r="K14" s="10">
        <f>F14+H14+J14</f>
        <v>3457.25</v>
      </c>
      <c r="L14" s="47" t="str">
        <f>물가시세표!E12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5533.0375000000004</v>
      </c>
      <c r="I17" s="12"/>
      <c r="J17" s="12">
        <f>J13+J14+J15+J16</f>
        <v>0</v>
      </c>
      <c r="K17" s="12">
        <f>K13+K14+K15+K16</f>
        <v>5533.0375000000004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5533.0375000000004</v>
      </c>
      <c r="F19" s="10">
        <f>E19*0.05</f>
        <v>276.65187500000002</v>
      </c>
      <c r="G19" s="10"/>
      <c r="H19" s="10"/>
      <c r="I19" s="10"/>
      <c r="J19" s="10"/>
      <c r="K19" s="10">
        <f>F19+H19+J19</f>
        <v>276.65187500000002</v>
      </c>
      <c r="L19" s="18" t="s">
        <v>38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276.65187500000002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276.65187500000002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13776.651875</v>
      </c>
      <c r="G25" s="29"/>
      <c r="H25" s="29">
        <f>H11+H17+H23</f>
        <v>5533.0375000000004</v>
      </c>
      <c r="I25" s="29"/>
      <c r="J25" s="29">
        <f>J11+J17+J23</f>
        <v>0</v>
      </c>
      <c r="K25" s="29">
        <f>F25+H25+J25</f>
        <v>19309.689375000002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M3" sqref="M3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물가시세표!A7</f>
        <v>일반코너보호대</v>
      </c>
      <c r="B2" s="64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일반코너보호대</v>
      </c>
      <c r="B7" s="2" t="str">
        <f>물가시세표!B7</f>
        <v>W90 x L90 x H1000</v>
      </c>
      <c r="C7" s="2" t="s">
        <v>10</v>
      </c>
      <c r="D7" s="2">
        <v>1</v>
      </c>
      <c r="E7" s="10">
        <f>물가시세표!D7</f>
        <v>16500</v>
      </c>
      <c r="F7" s="10">
        <f>E7*D7</f>
        <v>16500</v>
      </c>
      <c r="G7" s="10"/>
      <c r="H7" s="10"/>
      <c r="I7" s="10"/>
      <c r="J7" s="10"/>
      <c r="K7" s="10">
        <f>F7+J7+H7</f>
        <v>16500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16500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16500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8"/>
    </row>
    <row r="13" spans="1:12" ht="18" customHeight="1" x14ac:dyDescent="0.3">
      <c r="A13" s="19" t="s">
        <v>18</v>
      </c>
      <c r="B13" s="2"/>
      <c r="C13" s="2" t="s">
        <v>16</v>
      </c>
      <c r="D13" s="2">
        <v>1.2500000000000001E-2</v>
      </c>
      <c r="E13" s="10"/>
      <c r="F13" s="10"/>
      <c r="G13" s="10">
        <f>물가시세표!D12</f>
        <v>166063</v>
      </c>
      <c r="H13" s="10">
        <f>G13*D13</f>
        <v>2075.7874999999999</v>
      </c>
      <c r="I13" s="10"/>
      <c r="J13" s="10"/>
      <c r="K13" s="10">
        <f>F13+H13+J13</f>
        <v>2075.7874999999999</v>
      </c>
      <c r="L13" s="47" t="str">
        <f>물가시세표!E12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2.5000000000000001E-2</v>
      </c>
      <c r="E14" s="10"/>
      <c r="F14" s="10"/>
      <c r="G14" s="10">
        <f>물가시세표!D13</f>
        <v>138290</v>
      </c>
      <c r="H14" s="10">
        <f>G14*D14</f>
        <v>3457.25</v>
      </c>
      <c r="I14" s="10"/>
      <c r="J14" s="10"/>
      <c r="K14" s="10">
        <f>F14+H14+J14</f>
        <v>3457.25</v>
      </c>
      <c r="L14" s="47" t="str">
        <f>물가시세표!E12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5533.0375000000004</v>
      </c>
      <c r="I17" s="12"/>
      <c r="J17" s="12">
        <f>J13+J14+J15+J16</f>
        <v>0</v>
      </c>
      <c r="K17" s="12">
        <f>K13+K14+K15+K16</f>
        <v>5533.0375000000004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5533.0375000000004</v>
      </c>
      <c r="F19" s="10">
        <f>E19*0.05</f>
        <v>276.65187500000002</v>
      </c>
      <c r="G19" s="10"/>
      <c r="H19" s="10"/>
      <c r="I19" s="10"/>
      <c r="J19" s="10"/>
      <c r="K19" s="10">
        <f>F19+H19+J19</f>
        <v>276.65187500000002</v>
      </c>
      <c r="L19" s="18" t="s">
        <v>38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276.65187500000002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276.65187500000002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16776.651875</v>
      </c>
      <c r="G25" s="29"/>
      <c r="H25" s="29">
        <f>H11+H17+H23</f>
        <v>5533.0375000000004</v>
      </c>
      <c r="I25" s="29"/>
      <c r="J25" s="29">
        <f>J11+J17+J23</f>
        <v>0</v>
      </c>
      <c r="K25" s="29">
        <f>F25+H25+J25</f>
        <v>22309.689375000002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M2" sqref="M2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물가시세표!A8</f>
        <v>캡코너보호대</v>
      </c>
      <c r="B2" s="64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캡코너보호대</v>
      </c>
      <c r="B7" s="2" t="str">
        <f>물가시세표!B8</f>
        <v>W90 x L90 x H1000</v>
      </c>
      <c r="C7" s="2" t="s">
        <v>10</v>
      </c>
      <c r="D7" s="2">
        <v>1</v>
      </c>
      <c r="E7" s="10">
        <f>물가시세표!D8</f>
        <v>19500</v>
      </c>
      <c r="F7" s="10">
        <f>E7*D7</f>
        <v>19500</v>
      </c>
      <c r="G7" s="10"/>
      <c r="H7" s="10"/>
      <c r="I7" s="10"/>
      <c r="J7" s="10"/>
      <c r="K7" s="10">
        <f>F7+J7+H7</f>
        <v>19500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19500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19500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8"/>
    </row>
    <row r="13" spans="1:12" ht="18" customHeight="1" x14ac:dyDescent="0.3">
      <c r="A13" s="19" t="s">
        <v>18</v>
      </c>
      <c r="B13" s="2"/>
      <c r="C13" s="2" t="s">
        <v>16</v>
      </c>
      <c r="D13" s="2">
        <v>1.2500000000000001E-2</v>
      </c>
      <c r="E13" s="10"/>
      <c r="F13" s="10"/>
      <c r="G13" s="10">
        <f>물가시세표!D12</f>
        <v>166063</v>
      </c>
      <c r="H13" s="10">
        <f>G13*D13</f>
        <v>2075.7874999999999</v>
      </c>
      <c r="I13" s="10"/>
      <c r="J13" s="10"/>
      <c r="K13" s="10">
        <f>F13+H13+J13</f>
        <v>2075.7874999999999</v>
      </c>
      <c r="L13" s="47" t="str">
        <f>물가시세표!E12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2.5000000000000001E-2</v>
      </c>
      <c r="E14" s="10"/>
      <c r="F14" s="10"/>
      <c r="G14" s="10">
        <f>물가시세표!D13</f>
        <v>138290</v>
      </c>
      <c r="H14" s="10">
        <f>G14*D14</f>
        <v>3457.25</v>
      </c>
      <c r="I14" s="10"/>
      <c r="J14" s="10"/>
      <c r="K14" s="10">
        <f>F14+H14+J14</f>
        <v>3457.25</v>
      </c>
      <c r="L14" s="47" t="str">
        <f>물가시세표!E12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5533.0375000000004</v>
      </c>
      <c r="I17" s="12"/>
      <c r="J17" s="12">
        <f>J13+J14+J15+J16</f>
        <v>0</v>
      </c>
      <c r="K17" s="12">
        <f>K13+K14+K15+K16</f>
        <v>5533.0375000000004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5533.0375000000004</v>
      </c>
      <c r="F19" s="10">
        <f>E19*0.05</f>
        <v>276.65187500000002</v>
      </c>
      <c r="G19" s="10"/>
      <c r="H19" s="10"/>
      <c r="I19" s="10"/>
      <c r="J19" s="10"/>
      <c r="K19" s="10">
        <f>F19+H19+J19</f>
        <v>276.65187500000002</v>
      </c>
      <c r="L19" s="18" t="s">
        <v>38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276.65187500000002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276.65187500000002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19776.651875</v>
      </c>
      <c r="G25" s="29"/>
      <c r="H25" s="29">
        <f>H11+H17+H23</f>
        <v>5533.0375000000004</v>
      </c>
      <c r="I25" s="29"/>
      <c r="J25" s="29">
        <f>J11+J17+J23</f>
        <v>0</v>
      </c>
      <c r="K25" s="29">
        <f>F25+H25+J25</f>
        <v>25309.689375000002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M1" sqref="M1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64" t="str">
        <f>물가시세표!A9</f>
        <v>H빔코너보호대/35T</v>
      </c>
      <c r="B2" s="64"/>
      <c r="C2" s="53"/>
      <c r="D2" s="53"/>
      <c r="E2" s="9"/>
      <c r="F2" s="9"/>
      <c r="G2" s="9"/>
      <c r="H2" s="9"/>
      <c r="I2" s="9"/>
      <c r="J2" s="9"/>
      <c r="K2" s="9"/>
      <c r="L2" s="53"/>
    </row>
    <row r="3" spans="1:12" ht="18" customHeight="1" x14ac:dyDescent="0.3">
      <c r="A3" s="57" t="s">
        <v>0</v>
      </c>
      <c r="B3" s="59" t="s">
        <v>1</v>
      </c>
      <c r="C3" s="59" t="s">
        <v>3</v>
      </c>
      <c r="D3" s="59" t="s">
        <v>2</v>
      </c>
      <c r="E3" s="61" t="s">
        <v>20</v>
      </c>
      <c r="F3" s="61"/>
      <c r="G3" s="61"/>
      <c r="H3" s="61"/>
      <c r="I3" s="61"/>
      <c r="J3" s="61"/>
      <c r="K3" s="61"/>
      <c r="L3" s="62" t="s">
        <v>9</v>
      </c>
    </row>
    <row r="4" spans="1:12" ht="18" customHeight="1" x14ac:dyDescent="0.3">
      <c r="A4" s="58"/>
      <c r="B4" s="60"/>
      <c r="C4" s="60"/>
      <c r="D4" s="60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3"/>
    </row>
    <row r="5" spans="1:12" ht="18" customHeight="1" x14ac:dyDescent="0.3">
      <c r="A5" s="58"/>
      <c r="B5" s="60"/>
      <c r="C5" s="60"/>
      <c r="D5" s="60"/>
      <c r="E5" s="52" t="s">
        <v>5</v>
      </c>
      <c r="F5" s="52" t="s">
        <v>6</v>
      </c>
      <c r="G5" s="52" t="s">
        <v>5</v>
      </c>
      <c r="H5" s="52" t="s">
        <v>6</v>
      </c>
      <c r="I5" s="52" t="s">
        <v>5</v>
      </c>
      <c r="J5" s="52" t="s">
        <v>6</v>
      </c>
      <c r="K5" s="54"/>
      <c r="L5" s="63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H빔코너보호대/35T</v>
      </c>
      <c r="B7" s="2" t="str">
        <f>물가시세표!B9</f>
        <v>35T x 46 x 80 x H1000</v>
      </c>
      <c r="C7" s="2" t="s">
        <v>10</v>
      </c>
      <c r="D7" s="2">
        <v>1</v>
      </c>
      <c r="E7" s="10">
        <f>물가시세표!D9</f>
        <v>27000</v>
      </c>
      <c r="F7" s="10">
        <f>E7*D7</f>
        <v>27000</v>
      </c>
      <c r="G7" s="10"/>
      <c r="H7" s="10"/>
      <c r="I7" s="10"/>
      <c r="J7" s="10"/>
      <c r="K7" s="10">
        <f>F7+J7+H7</f>
        <v>27000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27000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27000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8"/>
    </row>
    <row r="13" spans="1:12" ht="18" customHeight="1" x14ac:dyDescent="0.3">
      <c r="A13" s="19" t="s">
        <v>18</v>
      </c>
      <c r="B13" s="2"/>
      <c r="C13" s="2" t="s">
        <v>16</v>
      </c>
      <c r="D13" s="2">
        <v>1.2500000000000001E-2</v>
      </c>
      <c r="E13" s="10"/>
      <c r="F13" s="10"/>
      <c r="G13" s="10">
        <f>물가시세표!D12</f>
        <v>166063</v>
      </c>
      <c r="H13" s="10">
        <f>G13*D13</f>
        <v>2075.7874999999999</v>
      </c>
      <c r="I13" s="10"/>
      <c r="J13" s="10"/>
      <c r="K13" s="10">
        <f>F13+H13+J13</f>
        <v>2075.7874999999999</v>
      </c>
      <c r="L13" s="47" t="str">
        <f>물가시세표!E12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2.5000000000000001E-2</v>
      </c>
      <c r="E14" s="10"/>
      <c r="F14" s="10"/>
      <c r="G14" s="10">
        <f>물가시세표!D13</f>
        <v>138290</v>
      </c>
      <c r="H14" s="10">
        <f>G14*D14</f>
        <v>3457.25</v>
      </c>
      <c r="I14" s="10"/>
      <c r="J14" s="10"/>
      <c r="K14" s="10">
        <f>F14+H14+J14</f>
        <v>3457.25</v>
      </c>
      <c r="L14" s="47" t="str">
        <f>물가시세표!E12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9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5533.0375000000004</v>
      </c>
      <c r="I17" s="12"/>
      <c r="J17" s="12">
        <f>J13+J14+J15+J16</f>
        <v>0</v>
      </c>
      <c r="K17" s="12">
        <f>K13+K14+K15+K16</f>
        <v>5533.0375000000004</v>
      </c>
      <c r="L17" s="50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5533.0375000000004</v>
      </c>
      <c r="F19" s="10">
        <f>E19*0.05</f>
        <v>276.65187500000002</v>
      </c>
      <c r="G19" s="10"/>
      <c r="H19" s="10"/>
      <c r="I19" s="10"/>
      <c r="J19" s="10"/>
      <c r="K19" s="10">
        <f>F19+H19+J19</f>
        <v>276.65187500000002</v>
      </c>
      <c r="L19" s="18" t="s">
        <v>38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276.65187500000002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276.65187500000002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27276.651875</v>
      </c>
      <c r="G25" s="29"/>
      <c r="H25" s="29">
        <f>H11+H17+H23</f>
        <v>5533.0375000000004</v>
      </c>
      <c r="I25" s="29"/>
      <c r="J25" s="29">
        <f>J11+J17+J23</f>
        <v>0</v>
      </c>
      <c r="K25" s="29">
        <f>F25+H25+J25</f>
        <v>32809.689375000002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="115" zoomScaleNormal="115" zoomScaleSheetLayoutView="115" workbookViewId="0">
      <selection activeCell="G3" sqref="G3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5" t="s">
        <v>30</v>
      </c>
      <c r="B1" s="66"/>
      <c r="C1" s="66"/>
      <c r="D1" s="66"/>
      <c r="E1" s="66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67" t="s">
        <v>36</v>
      </c>
      <c r="B3" s="67"/>
      <c r="C3" s="67"/>
      <c r="D3" s="67"/>
      <c r="E3" s="67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39</v>
      </c>
      <c r="B5" s="2" t="s">
        <v>44</v>
      </c>
      <c r="C5" s="36" t="s">
        <v>26</v>
      </c>
      <c r="D5" s="41">
        <v>13500</v>
      </c>
      <c r="E5" s="2" t="s">
        <v>34</v>
      </c>
    </row>
    <row r="6" spans="1:5" ht="18" customHeight="1" x14ac:dyDescent="0.3">
      <c r="A6" s="2" t="s">
        <v>40</v>
      </c>
      <c r="B6" s="2" t="s">
        <v>44</v>
      </c>
      <c r="C6" s="36" t="s">
        <v>26</v>
      </c>
      <c r="D6" s="41">
        <v>13500</v>
      </c>
      <c r="E6" s="2" t="s">
        <v>34</v>
      </c>
    </row>
    <row r="7" spans="1:5" ht="18" customHeight="1" x14ac:dyDescent="0.3">
      <c r="A7" s="2" t="s">
        <v>41</v>
      </c>
      <c r="B7" s="2" t="s">
        <v>44</v>
      </c>
      <c r="C7" s="36" t="s">
        <v>26</v>
      </c>
      <c r="D7" s="41">
        <v>16500</v>
      </c>
      <c r="E7" s="2" t="s">
        <v>34</v>
      </c>
    </row>
    <row r="8" spans="1:5" ht="18" customHeight="1" x14ac:dyDescent="0.3">
      <c r="A8" s="2" t="s">
        <v>42</v>
      </c>
      <c r="B8" s="2" t="s">
        <v>44</v>
      </c>
      <c r="C8" s="36" t="s">
        <v>26</v>
      </c>
      <c r="D8" s="41">
        <v>19500</v>
      </c>
      <c r="E8" s="2" t="s">
        <v>34</v>
      </c>
    </row>
    <row r="9" spans="1:5" ht="18" customHeight="1" x14ac:dyDescent="0.3">
      <c r="A9" s="2" t="s">
        <v>43</v>
      </c>
      <c r="B9" s="2" t="s">
        <v>45</v>
      </c>
      <c r="C9" s="36" t="s">
        <v>26</v>
      </c>
      <c r="D9" s="41">
        <v>27000</v>
      </c>
      <c r="E9" s="2" t="s">
        <v>34</v>
      </c>
    </row>
    <row r="10" spans="1:5" ht="18" customHeight="1" x14ac:dyDescent="0.3">
      <c r="A10" s="68" t="s">
        <v>37</v>
      </c>
      <c r="B10" s="68"/>
      <c r="C10" s="68"/>
      <c r="D10" s="68"/>
      <c r="E10" s="68"/>
    </row>
    <row r="11" spans="1:5" ht="18" customHeight="1" x14ac:dyDescent="0.3">
      <c r="A11" s="39" t="s">
        <v>25</v>
      </c>
      <c r="B11" s="2"/>
      <c r="C11" s="36"/>
      <c r="D11" s="41"/>
      <c r="E11" s="2"/>
    </row>
    <row r="12" spans="1:5" ht="18" customHeight="1" x14ac:dyDescent="0.3">
      <c r="A12" s="2" t="s">
        <v>31</v>
      </c>
      <c r="B12" s="2"/>
      <c r="C12" s="36" t="s">
        <v>33</v>
      </c>
      <c r="D12" s="41">
        <v>166063</v>
      </c>
      <c r="E12" s="51" t="s">
        <v>35</v>
      </c>
    </row>
    <row r="13" spans="1:5" ht="18" customHeight="1" x14ac:dyDescent="0.3">
      <c r="A13" s="2" t="s">
        <v>32</v>
      </c>
      <c r="B13" s="2"/>
      <c r="C13" s="36" t="s">
        <v>33</v>
      </c>
      <c r="D13" s="41">
        <v>138290</v>
      </c>
      <c r="E13" s="51" t="s">
        <v>35</v>
      </c>
    </row>
    <row r="14" spans="1:5" ht="17.100000000000001" customHeight="1" x14ac:dyDescent="0.3">
      <c r="A14" s="33"/>
      <c r="B14" s="33"/>
      <c r="C14" s="35"/>
      <c r="D14" s="34"/>
      <c r="E14" s="33"/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ht="17.100000000000001" customHeight="1" x14ac:dyDescent="0.3">
      <c r="A24" s="33"/>
      <c r="B24" s="33"/>
      <c r="C24" s="35"/>
      <c r="D24" s="34"/>
      <c r="E24" s="33"/>
    </row>
    <row r="25" spans="1:5" ht="17.100000000000001" customHeight="1" x14ac:dyDescent="0.3">
      <c r="A25" s="33"/>
      <c r="B25" s="33"/>
      <c r="C25" s="35"/>
      <c r="D25" s="34"/>
      <c r="E25" s="33"/>
    </row>
    <row r="26" spans="1:5" x14ac:dyDescent="0.3">
      <c r="A26" s="33"/>
      <c r="B26" s="33"/>
      <c r="C26" s="35"/>
      <c r="D26" s="34"/>
      <c r="E26" s="33"/>
    </row>
    <row r="27" spans="1:5" x14ac:dyDescent="0.3">
      <c r="A27" s="33"/>
      <c r="B27" s="33"/>
      <c r="C27" s="35"/>
      <c r="D27" s="34"/>
      <c r="E27" s="33"/>
    </row>
    <row r="28" spans="1:5" x14ac:dyDescent="0.3">
      <c r="A28" s="33"/>
      <c r="B28" s="33"/>
      <c r="C28" s="35"/>
      <c r="D28" s="34"/>
      <c r="E28" s="33"/>
    </row>
  </sheetData>
  <mergeCells count="3">
    <mergeCell ref="A1:E1"/>
    <mergeCell ref="A3:E3"/>
    <mergeCell ref="A10:E1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고무코너보호대A형</vt:lpstr>
      <vt:lpstr>고무코너보호대B형</vt:lpstr>
      <vt:lpstr>일반코너보호대</vt:lpstr>
      <vt:lpstr>캡코너보호대</vt:lpstr>
      <vt:lpstr>H빔코너보호대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2020-01-31T01:50:07Z</dcterms:modified>
</cp:coreProperties>
</file>