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 activeTab="8"/>
  </bookViews>
  <sheets>
    <sheet name="매립L2000 2t" sheetId="10" r:id="rId1"/>
    <sheet name="매립L3000 2t" sheetId="11" r:id="rId2"/>
    <sheet name="매립L2000 4t" sheetId="13" r:id="rId3"/>
    <sheet name="매립L3000 4t" sheetId="12" r:id="rId4"/>
    <sheet name="앙카L2000 2t" sheetId="14" r:id="rId5"/>
    <sheet name="앙카L3000 2t" sheetId="15" r:id="rId6"/>
    <sheet name="앙카L2000 4t" sheetId="23" r:id="rId7"/>
    <sheet name="앙카L3000 4t" sheetId="24" r:id="rId8"/>
    <sheet name="물가시세표" sheetId="9" r:id="rId9"/>
  </sheets>
  <definedNames>
    <definedName name="_xlnm.Print_Area" localSheetId="8">물가시세표!$A$1:$E$16</definedName>
  </definedNames>
  <calcPr calcId="144525"/>
</workbook>
</file>

<file path=xl/calcChain.xml><?xml version="1.0" encoding="utf-8"?>
<calcChain xmlns="http://schemas.openxmlformats.org/spreadsheetml/2006/main">
  <c r="E7" i="24" l="1"/>
  <c r="B7" i="24"/>
  <c r="A7" i="24"/>
  <c r="A2" i="24"/>
  <c r="E7" i="23"/>
  <c r="B7" i="23"/>
  <c r="A7" i="23"/>
  <c r="A2" i="23"/>
  <c r="E7" i="15"/>
  <c r="B7" i="15"/>
  <c r="A7" i="15"/>
  <c r="A2" i="15"/>
  <c r="E7" i="14"/>
  <c r="B7" i="14"/>
  <c r="A7" i="14"/>
  <c r="A2" i="14"/>
  <c r="E7" i="12"/>
  <c r="B7" i="12"/>
  <c r="A7" i="12"/>
  <c r="A2" i="12"/>
  <c r="E7" i="13"/>
  <c r="B7" i="13"/>
  <c r="A7" i="13"/>
  <c r="A2" i="13"/>
  <c r="E7" i="11"/>
  <c r="B7" i="11"/>
  <c r="A7" i="11"/>
  <c r="A2" i="11"/>
  <c r="B7" i="10"/>
  <c r="E7" i="10" l="1"/>
  <c r="A7" i="10"/>
  <c r="A2" i="10"/>
  <c r="J23" i="24" l="1"/>
  <c r="H23" i="24"/>
  <c r="K22" i="24"/>
  <c r="K21" i="24"/>
  <c r="K20" i="24"/>
  <c r="J17" i="24"/>
  <c r="F17" i="24"/>
  <c r="K16" i="24"/>
  <c r="K15" i="24"/>
  <c r="L14" i="24"/>
  <c r="G14" i="24"/>
  <c r="H14" i="24" s="1"/>
  <c r="K14" i="24" s="1"/>
  <c r="L13" i="24"/>
  <c r="G13" i="24"/>
  <c r="H13" i="24" s="1"/>
  <c r="J11" i="24"/>
  <c r="J25" i="24" s="1"/>
  <c r="H11" i="24"/>
  <c r="K10" i="24"/>
  <c r="K9" i="24"/>
  <c r="K8" i="24"/>
  <c r="L7" i="24"/>
  <c r="F7" i="24"/>
  <c r="K7" i="24" l="1"/>
  <c r="K11" i="24" s="1"/>
  <c r="F11" i="24"/>
  <c r="H17" i="24"/>
  <c r="E19" i="24" s="1"/>
  <c r="F19" i="24" s="1"/>
  <c r="K13" i="24"/>
  <c r="K17" i="24" s="1"/>
  <c r="F7" i="23"/>
  <c r="J23" i="23"/>
  <c r="H23" i="23"/>
  <c r="K22" i="23"/>
  <c r="K21" i="23"/>
  <c r="K20" i="23"/>
  <c r="J17" i="23"/>
  <c r="F17" i="23"/>
  <c r="K16" i="23"/>
  <c r="K15" i="23"/>
  <c r="L14" i="23"/>
  <c r="G14" i="23"/>
  <c r="H14" i="23" s="1"/>
  <c r="K14" i="23" s="1"/>
  <c r="L13" i="23"/>
  <c r="G13" i="23"/>
  <c r="H13" i="23" s="1"/>
  <c r="H17" i="23" s="1"/>
  <c r="E19" i="23" s="1"/>
  <c r="F19" i="23" s="1"/>
  <c r="J11" i="23"/>
  <c r="J25" i="23" s="1"/>
  <c r="H11" i="23"/>
  <c r="K10" i="23"/>
  <c r="K9" i="23"/>
  <c r="K8" i="23"/>
  <c r="L7" i="23"/>
  <c r="F7" i="15"/>
  <c r="F7" i="12"/>
  <c r="F7" i="13"/>
  <c r="F7" i="11"/>
  <c r="F7" i="10"/>
  <c r="J23" i="15"/>
  <c r="H23" i="15"/>
  <c r="K22" i="15"/>
  <c r="K21" i="15"/>
  <c r="K20" i="15"/>
  <c r="J17" i="15"/>
  <c r="F17" i="15"/>
  <c r="K16" i="15"/>
  <c r="K15" i="15"/>
  <c r="L14" i="15"/>
  <c r="G14" i="15"/>
  <c r="H14" i="15" s="1"/>
  <c r="K14" i="15" s="1"/>
  <c r="L13" i="15"/>
  <c r="G13" i="15"/>
  <c r="H13" i="15" s="1"/>
  <c r="J11" i="15"/>
  <c r="J25" i="15" s="1"/>
  <c r="H11" i="15"/>
  <c r="K10" i="15"/>
  <c r="K9" i="15"/>
  <c r="K8" i="15"/>
  <c r="L7" i="15"/>
  <c r="J23" i="14"/>
  <c r="H23" i="14"/>
  <c r="K22" i="14"/>
  <c r="K21" i="14"/>
  <c r="K20" i="14"/>
  <c r="J17" i="14"/>
  <c r="F17" i="14"/>
  <c r="K16" i="14"/>
  <c r="K15" i="14"/>
  <c r="L14" i="14"/>
  <c r="G14" i="14"/>
  <c r="H14" i="14" s="1"/>
  <c r="K14" i="14" s="1"/>
  <c r="L13" i="14"/>
  <c r="G13" i="14"/>
  <c r="H13" i="14" s="1"/>
  <c r="J11" i="14"/>
  <c r="J25" i="14" s="1"/>
  <c r="H11" i="14"/>
  <c r="K10" i="14"/>
  <c r="K9" i="14"/>
  <c r="K8" i="14"/>
  <c r="L7" i="14"/>
  <c r="F7" i="14"/>
  <c r="J23" i="13"/>
  <c r="H23" i="13"/>
  <c r="K22" i="13"/>
  <c r="K21" i="13"/>
  <c r="K20" i="13"/>
  <c r="J17" i="13"/>
  <c r="F17" i="13"/>
  <c r="K16" i="13"/>
  <c r="K15" i="13"/>
  <c r="L14" i="13"/>
  <c r="G14" i="13"/>
  <c r="H14" i="13" s="1"/>
  <c r="K14" i="13" s="1"/>
  <c r="L13" i="13"/>
  <c r="G13" i="13"/>
  <c r="H13" i="13" s="1"/>
  <c r="J11" i="13"/>
  <c r="J25" i="13" s="1"/>
  <c r="H11" i="13"/>
  <c r="K10" i="13"/>
  <c r="K9" i="13"/>
  <c r="K8" i="13"/>
  <c r="L7" i="13"/>
  <c r="J23" i="12"/>
  <c r="H23" i="12"/>
  <c r="K22" i="12"/>
  <c r="K21" i="12"/>
  <c r="K20" i="12"/>
  <c r="J17" i="12"/>
  <c r="F17" i="12"/>
  <c r="K16" i="12"/>
  <c r="K15" i="12"/>
  <c r="L14" i="12"/>
  <c r="H14" i="12"/>
  <c r="K14" i="12" s="1"/>
  <c r="G14" i="12"/>
  <c r="L13" i="12"/>
  <c r="G13" i="12"/>
  <c r="H13" i="12" s="1"/>
  <c r="J11" i="12"/>
  <c r="J25" i="12" s="1"/>
  <c r="H11" i="12"/>
  <c r="K10" i="12"/>
  <c r="K9" i="12"/>
  <c r="K8" i="12"/>
  <c r="L7" i="12"/>
  <c r="J23" i="11"/>
  <c r="H23" i="11"/>
  <c r="K22" i="11"/>
  <c r="K21" i="11"/>
  <c r="K20" i="11"/>
  <c r="J17" i="11"/>
  <c r="F17" i="11"/>
  <c r="K16" i="11"/>
  <c r="K15" i="11"/>
  <c r="L14" i="11"/>
  <c r="G14" i="11"/>
  <c r="H14" i="11" s="1"/>
  <c r="K14" i="11" s="1"/>
  <c r="L13" i="11"/>
  <c r="G13" i="11"/>
  <c r="H13" i="11" s="1"/>
  <c r="J11" i="11"/>
  <c r="J25" i="11" s="1"/>
  <c r="H11" i="11"/>
  <c r="K10" i="11"/>
  <c r="K9" i="11"/>
  <c r="K8" i="11"/>
  <c r="L7" i="11"/>
  <c r="J23" i="10"/>
  <c r="H23" i="10"/>
  <c r="K22" i="10"/>
  <c r="K21" i="10"/>
  <c r="K20" i="10"/>
  <c r="J17" i="10"/>
  <c r="F17" i="10"/>
  <c r="K16" i="10"/>
  <c r="K15" i="10"/>
  <c r="L14" i="10"/>
  <c r="G14" i="10"/>
  <c r="H14" i="10" s="1"/>
  <c r="K14" i="10" s="1"/>
  <c r="L13" i="10"/>
  <c r="G13" i="10"/>
  <c r="H13" i="10" s="1"/>
  <c r="J11" i="10"/>
  <c r="J25" i="10" s="1"/>
  <c r="H11" i="10"/>
  <c r="K10" i="10"/>
  <c r="K9" i="10"/>
  <c r="K8" i="10"/>
  <c r="L7" i="10"/>
  <c r="H25" i="24" l="1"/>
  <c r="H17" i="12"/>
  <c r="E19" i="12" s="1"/>
  <c r="F19" i="12" s="1"/>
  <c r="F23" i="12" s="1"/>
  <c r="F23" i="24"/>
  <c r="F25" i="24" s="1"/>
  <c r="K19" i="24"/>
  <c r="K23" i="24" s="1"/>
  <c r="H17" i="11"/>
  <c r="E19" i="11" s="1"/>
  <c r="F19" i="11" s="1"/>
  <c r="K19" i="11" s="1"/>
  <c r="K23" i="11" s="1"/>
  <c r="H17" i="14"/>
  <c r="E19" i="14" s="1"/>
  <c r="F19" i="14" s="1"/>
  <c r="F23" i="14" s="1"/>
  <c r="F11" i="23"/>
  <c r="K7" i="23"/>
  <c r="K11" i="23" s="1"/>
  <c r="F23" i="23"/>
  <c r="K19" i="23"/>
  <c r="K23" i="23" s="1"/>
  <c r="H25" i="23"/>
  <c r="K13" i="23"/>
  <c r="K17" i="23" s="1"/>
  <c r="F11" i="15"/>
  <c r="K7" i="15"/>
  <c r="K11" i="15" s="1"/>
  <c r="K13" i="15"/>
  <c r="K17" i="15" s="1"/>
  <c r="H17" i="15"/>
  <c r="E19" i="15" s="1"/>
  <c r="F19" i="15" s="1"/>
  <c r="F11" i="14"/>
  <c r="K7" i="14"/>
  <c r="K11" i="14" s="1"/>
  <c r="K13" i="14"/>
  <c r="K17" i="14" s="1"/>
  <c r="K7" i="13"/>
  <c r="K11" i="13" s="1"/>
  <c r="F11" i="13"/>
  <c r="H17" i="13"/>
  <c r="E19" i="13" s="1"/>
  <c r="F19" i="13" s="1"/>
  <c r="K13" i="13"/>
  <c r="K17" i="13" s="1"/>
  <c r="K7" i="12"/>
  <c r="K11" i="12" s="1"/>
  <c r="F11" i="12"/>
  <c r="K19" i="12"/>
  <c r="K23" i="12" s="1"/>
  <c r="K13" i="12"/>
  <c r="K17" i="12" s="1"/>
  <c r="F11" i="11"/>
  <c r="K7" i="11"/>
  <c r="K11" i="11" s="1"/>
  <c r="K13" i="11"/>
  <c r="K17" i="11" s="1"/>
  <c r="K13" i="10"/>
  <c r="K17" i="10" s="1"/>
  <c r="H17" i="10"/>
  <c r="E19" i="10" s="1"/>
  <c r="F19" i="10" s="1"/>
  <c r="F11" i="10"/>
  <c r="K7" i="10"/>
  <c r="K11" i="10" s="1"/>
  <c r="H25" i="10"/>
  <c r="H25" i="12" l="1"/>
  <c r="K25" i="24"/>
  <c r="K19" i="14"/>
  <c r="K23" i="14" s="1"/>
  <c r="H25" i="14"/>
  <c r="H25" i="11"/>
  <c r="F23" i="11"/>
  <c r="F25" i="11" s="1"/>
  <c r="K25" i="11" s="1"/>
  <c r="F25" i="23"/>
  <c r="K25" i="23" s="1"/>
  <c r="F23" i="15"/>
  <c r="F25" i="15" s="1"/>
  <c r="K19" i="15"/>
  <c r="K23" i="15" s="1"/>
  <c r="H25" i="15"/>
  <c r="F25" i="14"/>
  <c r="F23" i="13"/>
  <c r="F25" i="13" s="1"/>
  <c r="K19" i="13"/>
  <c r="K23" i="13" s="1"/>
  <c r="H25" i="13"/>
  <c r="F25" i="12"/>
  <c r="K25" i="12" s="1"/>
  <c r="F23" i="10"/>
  <c r="F25" i="10" s="1"/>
  <c r="K25" i="10" s="1"/>
  <c r="K19" i="10"/>
  <c r="K23" i="10" s="1"/>
  <c r="K25" i="13" l="1"/>
  <c r="K25" i="15"/>
  <c r="K25" i="14"/>
</calcChain>
</file>

<file path=xl/sharedStrings.xml><?xml version="1.0" encoding="utf-8"?>
<sst xmlns="http://schemas.openxmlformats.org/spreadsheetml/2006/main" count="312" uniqueCount="55">
  <si>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</si>
  <si>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</si>
  <si>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</si>
  <si>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</si>
  <si>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</si>
  <si>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</si>
  <si>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</si>
  <si>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</si>
  <si>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</si>
  <si>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</si>
  <si>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</si>
  <si>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</si>
  <si>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</si>
  <si>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</si>
  <si>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</si>
  <si>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</si>
  <si>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</si>
  <si>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</si>
  <si>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</si>
  <si>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</si>
  <si>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</si>
  <si>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</si>
  <si>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</si>
  <si>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</si>
  <si>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</si>
  <si>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</si>
  <si>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</si>
  <si>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</si>
  <si>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</si>
  <si>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</si>
  <si>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</si>
  <si>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</si>
  <si>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</si>
  <si>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</si>
  <si>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스틸카스토퍼/매립식/2000/2t</t>
    <phoneticPr fontId="1" type="noConversion"/>
  </si>
  <si>
    <t>스틸카스토퍼/매립식/3000/2t</t>
    <phoneticPr fontId="1" type="noConversion"/>
  </si>
  <si>
    <t>스틸카스토퍼/매립식/3000/4t</t>
    <phoneticPr fontId="1" type="noConversion"/>
  </si>
  <si>
    <t>스틸카스토퍼/앙카식/2000/2t</t>
    <phoneticPr fontId="1" type="noConversion"/>
  </si>
  <si>
    <t>스틸카스토퍼/앙카식/3000/2t</t>
    <phoneticPr fontId="1" type="noConversion"/>
  </si>
  <si>
    <t>스틸카스토퍼/앙카식/3000/4t</t>
    <phoneticPr fontId="1" type="noConversion"/>
  </si>
  <si>
    <t>Ø101.6 x L2000 x H300 x 2t</t>
    <phoneticPr fontId="1" type="noConversion"/>
  </si>
  <si>
    <t>Ø101.6 x L2000 x H300 x 4t</t>
  </si>
  <si>
    <t>Ø101.6 x L3000 x H300 x 4t</t>
    <phoneticPr fontId="1" type="noConversion"/>
  </si>
  <si>
    <t>Ø101.6 x L2000 x H120 x 2t</t>
    <phoneticPr fontId="1" type="noConversion"/>
  </si>
  <si>
    <t>Ø101.6 x L2000 x H120 x 4t</t>
  </si>
  <si>
    <t>Ø101.6 x L3000 x H120 x 4t</t>
    <phoneticPr fontId="1" type="noConversion"/>
  </si>
  <si>
    <t>스틸카스토퍼/매립식/2000/4t</t>
    <phoneticPr fontId="1" type="noConversion"/>
  </si>
  <si>
    <t>스틸카스토퍼/앙카식/2000/4t</t>
    <phoneticPr fontId="1" type="noConversion"/>
  </si>
  <si>
    <t>2020년 물가시세표</t>
    <phoneticPr fontId="1" type="noConversion"/>
  </si>
  <si>
    <t>2020년 시중노임단가</t>
    <phoneticPr fontId="1" type="noConversion"/>
  </si>
  <si>
    <t>Ø101.6 x L3000 x H300 x 2t</t>
    <phoneticPr fontId="1" type="noConversion"/>
  </si>
  <si>
    <t>Ø101.6 x L3000 x H120 x 2t</t>
    <phoneticPr fontId="1" type="noConversion"/>
  </si>
  <si>
    <t>종합적산정보 2020년 p.228</t>
    <phoneticPr fontId="1" type="noConversion"/>
  </si>
  <si>
    <t>물가정보 2020년 11월 268p</t>
    <phoneticPr fontId="1" type="noConversion"/>
  </si>
  <si>
    <t>대한건설협회 2020년 하반기 시중노임단가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</si>
</sst>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A27" sqref="A27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물가시세표!A5</f>
        <v>스틸카스토퍼/매립식/2000/2t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물가시세표!A5</f>
        <v>스틸카스토퍼/매립식/2000/2t</v>
      </c>
      <c r="B7" s="2" t="str">
        <f>물가시세표!B5</f>
        <v>Ø101.6 x L2000 x H300 x 2t</v>
      </c>
      <c r="C7" s="2" t="s">
        <v>10</v>
      </c>
      <c r="D7" s="2">
        <v>1</v>
      </c>
      <c r="E7" s="9">
        <f>물가시세표!D5</f>
        <v>150000</v>
      </c>
      <c r="F7" s="9">
        <f>E7*D7</f>
        <v>150000</v>
      </c>
      <c r="G7" s="9"/>
      <c r="H7" s="9"/>
      <c r="I7" s="9"/>
      <c r="J7" s="9"/>
      <c r="K7" s="9">
        <f>F7+J7+H7</f>
        <v>150000</v>
      </c>
      <c r="L7" s="16" t="str">
        <f>물가시세표!E5</f>
        <v>물가정보 2020년 11월 268p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150000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150000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167926</v>
      </c>
      <c r="H13" s="9">
        <f>G13*D13</f>
        <v>51654.037599999996</v>
      </c>
      <c r="I13" s="9"/>
      <c r="J13" s="9"/>
      <c r="K13" s="9">
        <f>F13+H13+J13</f>
        <v>51654.037599999996</v>
      </c>
      <c r="L13" s="46" t="str">
        <f>물가시세표!E15</f>
        <v>대한건설협회 2020년 하반기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138989</v>
      </c>
      <c r="H14" s="9">
        <f>G14*D14</f>
        <v>21376.5082</v>
      </c>
      <c r="I14" s="9"/>
      <c r="J14" s="9"/>
      <c r="K14" s="9">
        <f>F14+H14+J14</f>
        <v>21376.5082</v>
      </c>
      <c r="L14" s="46" t="str">
        <f>물가시세표!E15</f>
        <v>대한건설협회 2020년 하반기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73030.545799999993</v>
      </c>
      <c r="I17" s="11"/>
      <c r="J17" s="11">
        <f>J13+J14+J15+J16</f>
        <v>0</v>
      </c>
      <c r="K17" s="11">
        <f>K13+K14+K15+K16</f>
        <v>73030.545799999993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73030.545799999993</v>
      </c>
      <c r="F19" s="9">
        <f>E19*0.05</f>
        <v>3651.52729</v>
      </c>
      <c r="G19" s="9"/>
      <c r="H19" s="9"/>
      <c r="I19" s="9"/>
      <c r="J19" s="9"/>
      <c r="K19" s="9">
        <f>F19+H19+J19</f>
        <v>3651.52729</v>
      </c>
      <c r="L19" s="16" t="s">
        <v>52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3651.52729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3651.52729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153651.52729</v>
      </c>
      <c r="G25" s="27"/>
      <c r="H25" s="27">
        <f>H11+H17+H23</f>
        <v>73030.545799999993</v>
      </c>
      <c r="I25" s="27"/>
      <c r="J25" s="27">
        <f>J11+J17+J23</f>
        <v>0</v>
      </c>
      <c r="K25" s="27">
        <f>F25+H25+J25</f>
        <v>226682.07308999999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물가시세표!A6</f>
        <v>스틸카스토퍼/매립식/3000/2t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물가시세표!A6</f>
        <v>스틸카스토퍼/매립식/3000/2t</v>
      </c>
      <c r="B7" s="2" t="str">
        <f>물가시세표!B6</f>
        <v>Ø101.6 x L3000 x H300 x 2t</v>
      </c>
      <c r="C7" s="2" t="s">
        <v>10</v>
      </c>
      <c r="D7" s="2">
        <v>1</v>
      </c>
      <c r="E7" s="9">
        <f>물가시세표!D6</f>
        <v>176000</v>
      </c>
      <c r="F7" s="9">
        <f>E7*D7</f>
        <v>176000</v>
      </c>
      <c r="G7" s="9"/>
      <c r="H7" s="9"/>
      <c r="I7" s="9"/>
      <c r="J7" s="9"/>
      <c r="K7" s="9">
        <f>F7+J7+H7</f>
        <v>176000</v>
      </c>
      <c r="L7" s="16" t="str">
        <f>물가시세표!E5</f>
        <v>물가정보 2020년 11월 268p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176000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176000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167926</v>
      </c>
      <c r="H13" s="9">
        <f>G13*D13</f>
        <v>51654.037599999996</v>
      </c>
      <c r="I13" s="9"/>
      <c r="J13" s="9"/>
      <c r="K13" s="9">
        <f>F13+H13+J13</f>
        <v>51654.037599999996</v>
      </c>
      <c r="L13" s="46" t="str">
        <f>물가시세표!E15</f>
        <v>대한건설협회 2020년 하반기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138989</v>
      </c>
      <c r="H14" s="9">
        <f>G14*D14</f>
        <v>21376.5082</v>
      </c>
      <c r="I14" s="9"/>
      <c r="J14" s="9"/>
      <c r="K14" s="9">
        <f>F14+H14+J14</f>
        <v>21376.5082</v>
      </c>
      <c r="L14" s="46" t="str">
        <f>물가시세표!E15</f>
        <v>대한건설협회 2020년 하반기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73030.545799999993</v>
      </c>
      <c r="I17" s="11"/>
      <c r="J17" s="11">
        <f>J13+J14+J15+J16</f>
        <v>0</v>
      </c>
      <c r="K17" s="11">
        <f>K13+K14+K15+K16</f>
        <v>73030.545799999993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73030.545799999993</v>
      </c>
      <c r="F19" s="9">
        <f>E19*0.05</f>
        <v>3651.52729</v>
      </c>
      <c r="G19" s="9"/>
      <c r="H19" s="9"/>
      <c r="I19" s="9"/>
      <c r="J19" s="9"/>
      <c r="K19" s="9">
        <f>F19+H19+J19</f>
        <v>3651.52729</v>
      </c>
      <c r="L19" s="16" t="s">
        <v>52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3651.52729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3651.52729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179651.52729</v>
      </c>
      <c r="G25" s="27"/>
      <c r="H25" s="27">
        <f>H11+H17+H23</f>
        <v>73030.545799999993</v>
      </c>
      <c r="I25" s="27"/>
      <c r="J25" s="27">
        <f>J11+J17+J23</f>
        <v>0</v>
      </c>
      <c r="K25" s="27">
        <f>F25+H25+J25</f>
        <v>252682.07308999999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물가시세표!A7</f>
        <v>스틸카스토퍼/매립식/2000/4t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물가시세표!A7</f>
        <v>스틸카스토퍼/매립식/2000/4t</v>
      </c>
      <c r="B7" s="2" t="str">
        <f>물가시세표!B7</f>
        <v>Ø101.6 x L2000 x H300 x 4t</v>
      </c>
      <c r="C7" s="2" t="s">
        <v>10</v>
      </c>
      <c r="D7" s="2">
        <v>1</v>
      </c>
      <c r="E7" s="9">
        <f>물가시세표!D7</f>
        <v>160000</v>
      </c>
      <c r="F7" s="9">
        <f>E7*D7</f>
        <v>160000</v>
      </c>
      <c r="G7" s="9"/>
      <c r="H7" s="9"/>
      <c r="I7" s="9"/>
      <c r="J7" s="9"/>
      <c r="K7" s="9">
        <f>F7+J7+H7</f>
        <v>160000</v>
      </c>
      <c r="L7" s="16" t="str">
        <f>물가시세표!E5</f>
        <v>물가정보 2020년 11월 268p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160000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160000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167926</v>
      </c>
      <c r="H13" s="9">
        <f>G13*D13</f>
        <v>51654.037599999996</v>
      </c>
      <c r="I13" s="9"/>
      <c r="J13" s="9"/>
      <c r="K13" s="9">
        <f>F13+H13+J13</f>
        <v>51654.037599999996</v>
      </c>
      <c r="L13" s="46" t="str">
        <f>물가시세표!E15</f>
        <v>대한건설협회 2020년 하반기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138989</v>
      </c>
      <c r="H14" s="9">
        <f>G14*D14</f>
        <v>21376.5082</v>
      </c>
      <c r="I14" s="9"/>
      <c r="J14" s="9"/>
      <c r="K14" s="9">
        <f>F14+H14+J14</f>
        <v>21376.5082</v>
      </c>
      <c r="L14" s="46" t="str">
        <f>물가시세표!E15</f>
        <v>대한건설협회 2020년 하반기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73030.545799999993</v>
      </c>
      <c r="I17" s="11"/>
      <c r="J17" s="11">
        <f>J13+J14+J15+J16</f>
        <v>0</v>
      </c>
      <c r="K17" s="11">
        <f>K13+K14+K15+K16</f>
        <v>73030.545799999993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73030.545799999993</v>
      </c>
      <c r="F19" s="9">
        <f>E19*0.05</f>
        <v>3651.52729</v>
      </c>
      <c r="G19" s="9"/>
      <c r="H19" s="9"/>
      <c r="I19" s="9"/>
      <c r="J19" s="9"/>
      <c r="K19" s="9">
        <f>F19+H19+J19</f>
        <v>3651.52729</v>
      </c>
      <c r="L19" s="16" t="s">
        <v>52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3651.52729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3651.52729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163651.52729</v>
      </c>
      <c r="G25" s="27"/>
      <c r="H25" s="27">
        <f>H11+H17+H23</f>
        <v>73030.545799999993</v>
      </c>
      <c r="I25" s="27"/>
      <c r="J25" s="27">
        <f>J11+J17+J23</f>
        <v>0</v>
      </c>
      <c r="K25" s="27">
        <f>F25+H25+J25</f>
        <v>236682.07308999999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물가시세표!A8</f>
        <v>스틸카스토퍼/매립식/3000/4t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물가시세표!A8</f>
        <v>스틸카스토퍼/매립식/3000/4t</v>
      </c>
      <c r="B7" s="2" t="str">
        <f>물가시세표!B8</f>
        <v>Ø101.6 x L3000 x H300 x 4t</v>
      </c>
      <c r="C7" s="2" t="s">
        <v>10</v>
      </c>
      <c r="D7" s="2">
        <v>1</v>
      </c>
      <c r="E7" s="9">
        <f>물가시세표!D8</f>
        <v>194000</v>
      </c>
      <c r="F7" s="9">
        <f>E7*D7</f>
        <v>194000</v>
      </c>
      <c r="G7" s="9"/>
      <c r="H7" s="9"/>
      <c r="I7" s="9"/>
      <c r="J7" s="9"/>
      <c r="K7" s="9">
        <f>F7+J7+H7</f>
        <v>194000</v>
      </c>
      <c r="L7" s="16" t="str">
        <f>물가시세표!E5</f>
        <v>물가정보 2020년 11월 268p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194000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194000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167926</v>
      </c>
      <c r="H13" s="9">
        <f>G13*D13</f>
        <v>51654.037599999996</v>
      </c>
      <c r="I13" s="9"/>
      <c r="J13" s="9"/>
      <c r="K13" s="9">
        <f>F13+H13+J13</f>
        <v>51654.037599999996</v>
      </c>
      <c r="L13" s="46" t="str">
        <f>물가시세표!E15</f>
        <v>대한건설협회 2020년 하반기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138989</v>
      </c>
      <c r="H14" s="9">
        <f>G14*D14</f>
        <v>21376.5082</v>
      </c>
      <c r="I14" s="9"/>
      <c r="J14" s="9"/>
      <c r="K14" s="9">
        <f>F14+H14+J14</f>
        <v>21376.5082</v>
      </c>
      <c r="L14" s="46" t="str">
        <f>물가시세표!E15</f>
        <v>대한건설협회 2020년 하반기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73030.545799999993</v>
      </c>
      <c r="I17" s="11"/>
      <c r="J17" s="11">
        <f>J13+J14+J15+J16</f>
        <v>0</v>
      </c>
      <c r="K17" s="11">
        <f>K13+K14+K15+K16</f>
        <v>73030.545799999993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73030.545799999993</v>
      </c>
      <c r="F19" s="9">
        <f>E19*0.05</f>
        <v>3651.52729</v>
      </c>
      <c r="G19" s="9"/>
      <c r="H19" s="9"/>
      <c r="I19" s="9"/>
      <c r="J19" s="9"/>
      <c r="K19" s="9">
        <f>F19+H19+J19</f>
        <v>3651.52729</v>
      </c>
      <c r="L19" s="16" t="s">
        <v>52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3651.52729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3651.52729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197651.52729</v>
      </c>
      <c r="G25" s="27"/>
      <c r="H25" s="27">
        <f>H11+H17+H23</f>
        <v>73030.545799999993</v>
      </c>
      <c r="I25" s="27"/>
      <c r="J25" s="27">
        <f>J11+J17+J23</f>
        <v>0</v>
      </c>
      <c r="K25" s="27">
        <f>F25+H25+J25</f>
        <v>270682.07308999996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물가시세표!A9</f>
        <v>스틸카스토퍼/앙카식/2000/2t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물가시세표!A9</f>
        <v>스틸카스토퍼/앙카식/2000/2t</v>
      </c>
      <c r="B7" s="2" t="str">
        <f>물가시세표!B9</f>
        <v>Ø101.6 x L2000 x H120 x 2t</v>
      </c>
      <c r="C7" s="2" t="s">
        <v>10</v>
      </c>
      <c r="D7" s="2">
        <v>1</v>
      </c>
      <c r="E7" s="9">
        <f>물가시세표!D9</f>
        <v>150000</v>
      </c>
      <c r="F7" s="9">
        <f>E7*D7</f>
        <v>150000</v>
      </c>
      <c r="G7" s="9"/>
      <c r="H7" s="9"/>
      <c r="I7" s="9"/>
      <c r="J7" s="9"/>
      <c r="K7" s="9">
        <f>F7+J7+H7</f>
        <v>150000</v>
      </c>
      <c r="L7" s="16" t="str">
        <f>물가시세표!E5</f>
        <v>물가정보 2020년 11월 268p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150000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150000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167926</v>
      </c>
      <c r="H13" s="9">
        <f>G13*D13</f>
        <v>51654.037599999996</v>
      </c>
      <c r="I13" s="9"/>
      <c r="J13" s="9"/>
      <c r="K13" s="9">
        <f>F13+H13+J13</f>
        <v>51654.037599999996</v>
      </c>
      <c r="L13" s="46" t="str">
        <f>물가시세표!E15</f>
        <v>대한건설협회 2020년 하반기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138989</v>
      </c>
      <c r="H14" s="9">
        <f>G14*D14</f>
        <v>21376.5082</v>
      </c>
      <c r="I14" s="9"/>
      <c r="J14" s="9"/>
      <c r="K14" s="9">
        <f>F14+H14+J14</f>
        <v>21376.5082</v>
      </c>
      <c r="L14" s="46" t="str">
        <f>물가시세표!E15</f>
        <v>대한건설협회 2020년 하반기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73030.545799999993</v>
      </c>
      <c r="I17" s="11"/>
      <c r="J17" s="11">
        <f>J13+J14+J15+J16</f>
        <v>0</v>
      </c>
      <c r="K17" s="11">
        <f>K13+K14+K15+K16</f>
        <v>73030.545799999993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73030.545799999993</v>
      </c>
      <c r="F19" s="9">
        <f>E19*0.05</f>
        <v>3651.52729</v>
      </c>
      <c r="G19" s="9"/>
      <c r="H19" s="9"/>
      <c r="I19" s="9"/>
      <c r="J19" s="9"/>
      <c r="K19" s="9">
        <f>F19+H19+J19</f>
        <v>3651.52729</v>
      </c>
      <c r="L19" s="16" t="s">
        <v>52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3651.52729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3651.52729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153651.52729</v>
      </c>
      <c r="G25" s="27"/>
      <c r="H25" s="27">
        <f>H11+H17+H23</f>
        <v>73030.545799999993</v>
      </c>
      <c r="I25" s="27"/>
      <c r="J25" s="27">
        <f>J11+J17+J23</f>
        <v>0</v>
      </c>
      <c r="K25" s="27">
        <f>F25+H25+J25</f>
        <v>226682.07308999999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물가시세표!A10</f>
        <v>스틸카스토퍼/앙카식/3000/2t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물가시세표!A10</f>
        <v>스틸카스토퍼/앙카식/3000/2t</v>
      </c>
      <c r="B7" s="2" t="str">
        <f>물가시세표!B10</f>
        <v>Ø101.6 x L3000 x H120 x 2t</v>
      </c>
      <c r="C7" s="2" t="s">
        <v>10</v>
      </c>
      <c r="D7" s="2">
        <v>1</v>
      </c>
      <c r="E7" s="9">
        <f>물가시세표!D10</f>
        <v>176000</v>
      </c>
      <c r="F7" s="9">
        <f>E7*D7</f>
        <v>176000</v>
      </c>
      <c r="G7" s="9"/>
      <c r="H7" s="9"/>
      <c r="I7" s="9"/>
      <c r="J7" s="9"/>
      <c r="K7" s="9">
        <f>F7+J7+H7</f>
        <v>176000</v>
      </c>
      <c r="L7" s="16" t="str">
        <f>물가시세표!E5</f>
        <v>물가정보 2020년 11월 268p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176000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176000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167926</v>
      </c>
      <c r="H13" s="9">
        <f>G13*D13</f>
        <v>51654.037599999996</v>
      </c>
      <c r="I13" s="9"/>
      <c r="J13" s="9"/>
      <c r="K13" s="9">
        <f>F13+H13+J13</f>
        <v>51654.037599999996</v>
      </c>
      <c r="L13" s="46" t="str">
        <f>물가시세표!E15</f>
        <v>대한건설협회 2020년 하반기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138989</v>
      </c>
      <c r="H14" s="9">
        <f>G14*D14</f>
        <v>21376.5082</v>
      </c>
      <c r="I14" s="9"/>
      <c r="J14" s="9"/>
      <c r="K14" s="9">
        <f>F14+H14+J14</f>
        <v>21376.5082</v>
      </c>
      <c r="L14" s="46" t="str">
        <f>물가시세표!E15</f>
        <v>대한건설협회 2020년 하반기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73030.545799999993</v>
      </c>
      <c r="I17" s="11"/>
      <c r="J17" s="11">
        <f>J13+J14+J15+J16</f>
        <v>0</v>
      </c>
      <c r="K17" s="11">
        <f>K13+K14+K15+K16</f>
        <v>73030.545799999993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73030.545799999993</v>
      </c>
      <c r="F19" s="9">
        <f>E19*0.05</f>
        <v>3651.52729</v>
      </c>
      <c r="G19" s="9"/>
      <c r="H19" s="9"/>
      <c r="I19" s="9"/>
      <c r="J19" s="9"/>
      <c r="K19" s="9">
        <f>F19+H19+J19</f>
        <v>3651.52729</v>
      </c>
      <c r="L19" s="16" t="s">
        <v>52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3651.52729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3651.52729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179651.52729</v>
      </c>
      <c r="G25" s="27"/>
      <c r="H25" s="27">
        <f>H11+H17+H23</f>
        <v>73030.545799999993</v>
      </c>
      <c r="I25" s="27"/>
      <c r="J25" s="27">
        <f>J11+J17+J23</f>
        <v>0</v>
      </c>
      <c r="K25" s="27">
        <f>F25+H25+J25</f>
        <v>252682.07308999999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물가시세표!A11</f>
        <v>스틸카스토퍼/앙카식/2000/4t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물가시세표!A11</f>
        <v>스틸카스토퍼/앙카식/2000/4t</v>
      </c>
      <c r="B7" s="2" t="str">
        <f>물가시세표!B11</f>
        <v>Ø101.6 x L2000 x H120 x 4t</v>
      </c>
      <c r="C7" s="2" t="s">
        <v>10</v>
      </c>
      <c r="D7" s="2">
        <v>1</v>
      </c>
      <c r="E7" s="9">
        <f>물가시세표!D11</f>
        <v>160000</v>
      </c>
      <c r="F7" s="9">
        <f>E7*D7</f>
        <v>160000</v>
      </c>
      <c r="G7" s="9"/>
      <c r="H7" s="9"/>
      <c r="I7" s="9"/>
      <c r="J7" s="9"/>
      <c r="K7" s="9">
        <f>F7+J7+H7</f>
        <v>160000</v>
      </c>
      <c r="L7" s="16" t="str">
        <f>물가시세표!E5</f>
        <v>물가정보 2020년 11월 268p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160000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160000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167926</v>
      </c>
      <c r="H13" s="9">
        <f>G13*D13</f>
        <v>51654.037599999996</v>
      </c>
      <c r="I13" s="9"/>
      <c r="J13" s="9"/>
      <c r="K13" s="9">
        <f>F13+H13+J13</f>
        <v>51654.037599999996</v>
      </c>
      <c r="L13" s="46" t="str">
        <f>물가시세표!E15</f>
        <v>대한건설협회 2020년 하반기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138989</v>
      </c>
      <c r="H14" s="9">
        <f>G14*D14</f>
        <v>21376.5082</v>
      </c>
      <c r="I14" s="9"/>
      <c r="J14" s="9"/>
      <c r="K14" s="9">
        <f>F14+H14+J14</f>
        <v>21376.5082</v>
      </c>
      <c r="L14" s="46" t="str">
        <f>물가시세표!E15</f>
        <v>대한건설협회 2020년 하반기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73030.545799999993</v>
      </c>
      <c r="I17" s="11"/>
      <c r="J17" s="11">
        <f>J13+J14+J15+J16</f>
        <v>0</v>
      </c>
      <c r="K17" s="11">
        <f>K13+K14+K15+K16</f>
        <v>73030.545799999993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73030.545799999993</v>
      </c>
      <c r="F19" s="9">
        <f>E19*0.05</f>
        <v>3651.52729</v>
      </c>
      <c r="G19" s="9"/>
      <c r="H19" s="9"/>
      <c r="I19" s="9"/>
      <c r="J19" s="9"/>
      <c r="K19" s="9">
        <f>F19+H19+J19</f>
        <v>3651.52729</v>
      </c>
      <c r="L19" s="16" t="s">
        <v>52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3651.52729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3651.52729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163651.52729</v>
      </c>
      <c r="G25" s="27"/>
      <c r="H25" s="27">
        <f>H11+H17+H23</f>
        <v>73030.545799999993</v>
      </c>
      <c r="I25" s="27"/>
      <c r="J25" s="27">
        <f>J11+J17+J23</f>
        <v>0</v>
      </c>
      <c r="K25" s="27">
        <f>F25+H25+J25</f>
        <v>236682.07308999999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L19" sqref="L19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물가시세표!A12</f>
        <v>스틸카스토퍼/앙카식/3000/4t</v>
      </c>
      <c r="B2" s="57"/>
      <c r="C2" s="52"/>
      <c r="D2" s="52"/>
      <c r="E2" s="8"/>
      <c r="F2" s="8"/>
      <c r="G2" s="8"/>
      <c r="H2" s="8"/>
      <c r="I2" s="8"/>
      <c r="J2" s="8"/>
      <c r="K2" s="8"/>
      <c r="L2" s="52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물가시세표!A12</f>
        <v>스틸카스토퍼/앙카식/3000/4t</v>
      </c>
      <c r="B7" s="2" t="str">
        <f>물가시세표!B12</f>
        <v>Ø101.6 x L3000 x H120 x 4t</v>
      </c>
      <c r="C7" s="2" t="s">
        <v>10</v>
      </c>
      <c r="D7" s="2">
        <v>1</v>
      </c>
      <c r="E7" s="9">
        <f>물가시세표!D12</f>
        <v>194000</v>
      </c>
      <c r="F7" s="9">
        <f>E7*D7</f>
        <v>194000</v>
      </c>
      <c r="G7" s="9"/>
      <c r="H7" s="9"/>
      <c r="I7" s="9"/>
      <c r="J7" s="9"/>
      <c r="K7" s="9">
        <f>F7+J7+H7</f>
        <v>194000</v>
      </c>
      <c r="L7" s="16" t="str">
        <f>물가시세표!E5</f>
        <v>물가정보 2020년 11월 268p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194000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194000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167926</v>
      </c>
      <c r="H13" s="9">
        <f>G13*D13</f>
        <v>51654.037599999996</v>
      </c>
      <c r="I13" s="9"/>
      <c r="J13" s="9"/>
      <c r="K13" s="9">
        <f>F13+H13+J13</f>
        <v>51654.037599999996</v>
      </c>
      <c r="L13" s="46" t="str">
        <f>물가시세표!E15</f>
        <v>대한건설협회 2020년 하반기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138989</v>
      </c>
      <c r="H14" s="9">
        <f>G14*D14</f>
        <v>21376.5082</v>
      </c>
      <c r="I14" s="9"/>
      <c r="J14" s="9"/>
      <c r="K14" s="9">
        <f>F14+H14+J14</f>
        <v>21376.5082</v>
      </c>
      <c r="L14" s="46" t="str">
        <f>물가시세표!E15</f>
        <v>대한건설협회 2020년 하반기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73030.545799999993</v>
      </c>
      <c r="I17" s="11"/>
      <c r="J17" s="11">
        <f>J13+J14+J15+J16</f>
        <v>0</v>
      </c>
      <c r="K17" s="11">
        <f>K13+K14+K15+K16</f>
        <v>73030.545799999993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73030.545799999993</v>
      </c>
      <c r="F19" s="9">
        <f>E19*0.05</f>
        <v>3651.52729</v>
      </c>
      <c r="G19" s="9"/>
      <c r="H19" s="9"/>
      <c r="I19" s="9"/>
      <c r="J19" s="9"/>
      <c r="K19" s="9">
        <f>F19+H19+J19</f>
        <v>3651.52729</v>
      </c>
      <c r="L19" s="16" t="s">
        <v>52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3651.52729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3651.52729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197651.52729</v>
      </c>
      <c r="G25" s="27"/>
      <c r="H25" s="27">
        <f>H11+H17+H23</f>
        <v>73030.545799999993</v>
      </c>
      <c r="I25" s="27"/>
      <c r="J25" s="27">
        <f>J11+J17+J23</f>
        <v>0</v>
      </c>
      <c r="K25" s="27">
        <f>F25+H25+J25</f>
        <v>270682.07308999996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="115" zoomScaleNormal="115" zoomScaleSheetLayoutView="115" workbookViewId="0">
      <selection activeCell="A17" sqref="A17"/>
    </sheetView>
  </sheetViews>
  <sheetFormatPr defaultRowHeight="16.5" x14ac:dyDescent="0.3"/>
  <cols>
    <col min="1" max="1" width="33.5" customWidth="1"/>
    <col min="2" max="2" width="23.75" customWidth="1"/>
    <col min="3" max="3" width="7.625" style="30" customWidth="1"/>
    <col min="4" max="4" width="23.875" style="29" customWidth="1"/>
    <col min="5" max="5" width="29.5" customWidth="1"/>
  </cols>
  <sheetData>
    <row r="1" spans="1:5" ht="39" customHeight="1" x14ac:dyDescent="0.3">
      <c r="A1" s="65" t="s">
        <v>30</v>
      </c>
      <c r="B1" s="66"/>
      <c r="C1" s="66"/>
      <c r="D1" s="66"/>
      <c r="E1" s="66"/>
    </row>
    <row r="2" spans="1:5" ht="34.5" customHeight="1" x14ac:dyDescent="0.3">
      <c r="A2" s="40" t="s">
        <v>29</v>
      </c>
      <c r="B2" s="41" t="s">
        <v>1</v>
      </c>
      <c r="C2" s="41" t="s">
        <v>28</v>
      </c>
      <c r="D2" s="42" t="s">
        <v>27</v>
      </c>
      <c r="E2" s="41" t="s">
        <v>9</v>
      </c>
    </row>
    <row r="3" spans="1:5" ht="18" customHeight="1" x14ac:dyDescent="0.3">
      <c r="A3" s="67" t="s">
        <v>48</v>
      </c>
      <c r="B3" s="67"/>
      <c r="C3" s="67"/>
      <c r="D3" s="67"/>
      <c r="E3" s="67"/>
    </row>
    <row r="4" spans="1:5" ht="18" customHeight="1" x14ac:dyDescent="0.3">
      <c r="A4" s="36" t="s">
        <v>14</v>
      </c>
      <c r="B4" s="35"/>
      <c r="C4" s="35"/>
      <c r="D4" s="38"/>
      <c r="E4" s="35"/>
    </row>
    <row r="5" spans="1:5" ht="18" customHeight="1" x14ac:dyDescent="0.3">
      <c r="A5" s="2" t="s">
        <v>34</v>
      </c>
      <c r="B5" s="53" t="s">
        <v>40</v>
      </c>
      <c r="C5" s="34" t="s">
        <v>26</v>
      </c>
      <c r="D5" s="39">
        <v>150000</v>
      </c>
      <c r="E5" s="2" t="s">
        <v>53</v>
      </c>
    </row>
    <row r="6" spans="1:5" ht="18" customHeight="1" x14ac:dyDescent="0.3">
      <c r="A6" s="2" t="s">
        <v>35</v>
      </c>
      <c r="B6" s="53" t="s">
        <v>50</v>
      </c>
      <c r="C6" s="34" t="s">
        <v>26</v>
      </c>
      <c r="D6" s="39">
        <v>176000</v>
      </c>
      <c r="E6" s="2" t="s">
        <v>53</v>
      </c>
    </row>
    <row r="7" spans="1:5" ht="18" customHeight="1" x14ac:dyDescent="0.3">
      <c r="A7" s="2" t="s">
        <v>46</v>
      </c>
      <c r="B7" s="53" t="s">
        <v>41</v>
      </c>
      <c r="C7" s="34" t="s">
        <v>26</v>
      </c>
      <c r="D7" s="39">
        <v>160000</v>
      </c>
      <c r="E7" s="2" t="s">
        <v>53</v>
      </c>
    </row>
    <row r="8" spans="1:5" ht="18" customHeight="1" x14ac:dyDescent="0.3">
      <c r="A8" s="2" t="s">
        <v>36</v>
      </c>
      <c r="B8" s="53" t="s">
        <v>42</v>
      </c>
      <c r="C8" s="34" t="s">
        <v>26</v>
      </c>
      <c r="D8" s="39">
        <v>194000</v>
      </c>
      <c r="E8" s="2" t="s">
        <v>53</v>
      </c>
    </row>
    <row r="9" spans="1:5" ht="18" customHeight="1" x14ac:dyDescent="0.3">
      <c r="A9" s="2" t="s">
        <v>37</v>
      </c>
      <c r="B9" s="53" t="s">
        <v>43</v>
      </c>
      <c r="C9" s="34" t="s">
        <v>26</v>
      </c>
      <c r="D9" s="39">
        <v>150000</v>
      </c>
      <c r="E9" s="2" t="s">
        <v>53</v>
      </c>
    </row>
    <row r="10" spans="1:5" ht="18" customHeight="1" x14ac:dyDescent="0.3">
      <c r="A10" s="2" t="s">
        <v>38</v>
      </c>
      <c r="B10" s="53" t="s">
        <v>51</v>
      </c>
      <c r="C10" s="45" t="s">
        <v>26</v>
      </c>
      <c r="D10" s="39">
        <v>176000</v>
      </c>
      <c r="E10" s="2" t="s">
        <v>53</v>
      </c>
    </row>
    <row r="11" spans="1:5" ht="18" customHeight="1" x14ac:dyDescent="0.3">
      <c r="A11" s="2" t="s">
        <v>47</v>
      </c>
      <c r="B11" s="53" t="s">
        <v>44</v>
      </c>
      <c r="C11" s="45" t="s">
        <v>26</v>
      </c>
      <c r="D11" s="39">
        <v>160000</v>
      </c>
      <c r="E11" s="2" t="s">
        <v>53</v>
      </c>
    </row>
    <row r="12" spans="1:5" ht="18" customHeight="1" x14ac:dyDescent="0.3">
      <c r="A12" s="2" t="s">
        <v>39</v>
      </c>
      <c r="B12" s="53" t="s">
        <v>45</v>
      </c>
      <c r="C12" s="45" t="s">
        <v>26</v>
      </c>
      <c r="D12" s="39">
        <v>194000</v>
      </c>
      <c r="E12" s="2" t="s">
        <v>53</v>
      </c>
    </row>
    <row r="13" spans="1:5" ht="18" customHeight="1" x14ac:dyDescent="0.3">
      <c r="A13" s="68" t="s">
        <v>49</v>
      </c>
      <c r="B13" s="68"/>
      <c r="C13" s="68"/>
      <c r="D13" s="68"/>
      <c r="E13" s="68"/>
    </row>
    <row r="14" spans="1:5" ht="18" customHeight="1" x14ac:dyDescent="0.3">
      <c r="A14" s="37" t="s">
        <v>25</v>
      </c>
      <c r="B14" s="2"/>
      <c r="C14" s="34"/>
      <c r="D14" s="39"/>
      <c r="E14" s="2"/>
    </row>
    <row r="15" spans="1:5" ht="18" customHeight="1" x14ac:dyDescent="0.3">
      <c r="A15" s="2" t="s">
        <v>31</v>
      </c>
      <c r="B15" s="2"/>
      <c r="C15" s="34" t="s">
        <v>33</v>
      </c>
      <c r="D15" s="39">
        <v>167926</v>
      </c>
      <c r="E15" s="50" t="s">
        <v>54</v>
      </c>
    </row>
    <row r="16" spans="1:5" ht="18" customHeight="1" x14ac:dyDescent="0.3">
      <c r="A16" s="2" t="s">
        <v>32</v>
      </c>
      <c r="B16" s="2"/>
      <c r="C16" s="34" t="s">
        <v>33</v>
      </c>
      <c r="D16" s="39">
        <v>138989</v>
      </c>
      <c r="E16" s="50" t="s">
        <v>54</v>
      </c>
    </row>
    <row r="17" spans="1:5" ht="17.100000000000001" customHeight="1" x14ac:dyDescent="0.3">
      <c r="A17" s="31"/>
      <c r="B17" s="31"/>
      <c r="C17" s="33"/>
      <c r="D17" s="32"/>
      <c r="E17" s="31"/>
    </row>
    <row r="18" spans="1:5" ht="17.100000000000001" customHeight="1" x14ac:dyDescent="0.3">
      <c r="A18" s="31"/>
      <c r="B18" s="31"/>
      <c r="C18" s="33"/>
      <c r="D18" s="32"/>
      <c r="E18" s="31"/>
    </row>
    <row r="19" spans="1:5" ht="17.100000000000001" customHeight="1" x14ac:dyDescent="0.3">
      <c r="A19" s="31"/>
      <c r="B19" s="31"/>
      <c r="C19" s="33"/>
      <c r="D19" s="32"/>
      <c r="E19" s="31"/>
    </row>
    <row r="20" spans="1:5" ht="17.100000000000001" customHeight="1" x14ac:dyDescent="0.3">
      <c r="A20" s="31"/>
      <c r="B20" s="31"/>
      <c r="C20" s="33"/>
      <c r="D20" s="32"/>
      <c r="E20" s="31"/>
    </row>
    <row r="21" spans="1:5" ht="17.100000000000001" customHeight="1" x14ac:dyDescent="0.3">
      <c r="A21" s="31"/>
      <c r="B21" s="31"/>
      <c r="C21" s="33"/>
      <c r="D21" s="32"/>
      <c r="E21" s="31"/>
    </row>
    <row r="22" spans="1:5" ht="17.100000000000001" customHeight="1" x14ac:dyDescent="0.3">
      <c r="A22" s="31"/>
      <c r="B22" s="31"/>
      <c r="C22" s="33"/>
      <c r="D22" s="32"/>
      <c r="E22" s="31"/>
    </row>
    <row r="23" spans="1:5" ht="17.100000000000001" customHeight="1" x14ac:dyDescent="0.3">
      <c r="A23" s="31"/>
      <c r="B23" s="31"/>
      <c r="C23" s="33"/>
      <c r="D23" s="32"/>
      <c r="E23" s="31"/>
    </row>
    <row r="24" spans="1:5" ht="17.100000000000001" customHeight="1" x14ac:dyDescent="0.3">
      <c r="A24" s="31"/>
      <c r="B24" s="31"/>
      <c r="C24" s="33"/>
      <c r="D24" s="32"/>
      <c r="E24" s="31"/>
    </row>
    <row r="25" spans="1:5" ht="17.100000000000001" customHeight="1" x14ac:dyDescent="0.3">
      <c r="A25" s="31"/>
      <c r="B25" s="31"/>
      <c r="C25" s="33"/>
      <c r="D25" s="32"/>
      <c r="E25" s="31"/>
    </row>
    <row r="26" spans="1:5" ht="17.100000000000001" customHeight="1" x14ac:dyDescent="0.3">
      <c r="A26" s="31"/>
      <c r="B26" s="31"/>
      <c r="C26" s="33"/>
      <c r="D26" s="32"/>
      <c r="E26" s="31"/>
    </row>
    <row r="27" spans="1:5" ht="17.100000000000001" customHeight="1" x14ac:dyDescent="0.3">
      <c r="A27" s="31"/>
      <c r="B27" s="31"/>
      <c r="C27" s="33"/>
      <c r="D27" s="32"/>
      <c r="E27" s="31"/>
    </row>
    <row r="28" spans="1:5" ht="17.100000000000001" customHeight="1" x14ac:dyDescent="0.3">
      <c r="A28" s="31"/>
      <c r="B28" s="31"/>
      <c r="C28" s="33"/>
      <c r="D28" s="32"/>
      <c r="E28" s="31"/>
    </row>
    <row r="29" spans="1:5" x14ac:dyDescent="0.3">
      <c r="A29" s="31"/>
      <c r="B29" s="31"/>
      <c r="C29" s="33"/>
      <c r="D29" s="32"/>
      <c r="E29" s="31"/>
    </row>
    <row r="30" spans="1:5" x14ac:dyDescent="0.3">
      <c r="A30" s="31"/>
      <c r="B30" s="31"/>
      <c r="C30" s="33"/>
      <c r="D30" s="32"/>
      <c r="E30" s="31"/>
    </row>
    <row r="31" spans="1:5" x14ac:dyDescent="0.3">
      <c r="A31" s="31"/>
      <c r="B31" s="31"/>
      <c r="C31" s="33"/>
      <c r="D31" s="32"/>
      <c r="E31" s="31"/>
    </row>
  </sheetData>
  <mergeCells count="3">
    <mergeCell ref="A1:E1"/>
    <mergeCell ref="A3:E3"/>
    <mergeCell ref="A13:E1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매립L2000 2t</vt:lpstr>
      <vt:lpstr>매립L3000 2t</vt:lpstr>
      <vt:lpstr>매립L2000 4t</vt:lpstr>
      <vt:lpstr>매립L3000 4t</vt:lpstr>
      <vt:lpstr>앙카L2000 2t</vt:lpstr>
      <vt:lpstr>앙카L3000 2t</vt:lpstr>
      <vt:lpstr>앙카L2000 4t</vt:lpstr>
      <vt:lpstr>앙카L3000 4t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2020-11-13T04:44:08Z</dcterms:modified>
</cp:coreProperties>
</file>