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activeTab="6"/>
  </bookViews>
  <sheets>
    <sheet name="HKB-2고정매립" sheetId="1" r:id="rId1"/>
    <sheet name="HKB-2고정앙카" sheetId="10" r:id="rId2"/>
    <sheet name="HKB-2고정이동" sheetId="11" r:id="rId3"/>
    <sheet name="HKB-2충격매립" sheetId="12" r:id="rId4"/>
    <sheet name="HKB-2충격앙카" sheetId="13" r:id="rId5"/>
    <sheet name="HKB-2충격이동" sheetId="14" r:id="rId6"/>
    <sheet name="물가시세표" sheetId="9" r:id="rId7"/>
  </sheets>
  <definedNames>
    <definedName name="_xlnm.Print_Area" localSheetId="6">물가시세표!$A$1:$E$14</definedName>
  </definedNames>
  <calcPr calcId="144525"/>
</workbook>
</file>

<file path=xl/calcChain.xml><?xml version="1.0" encoding="utf-8"?>
<calcChain xmlns="http://schemas.openxmlformats.org/spreadsheetml/2006/main">
  <c r="E7" i="14" l="1"/>
  <c r="B7" i="14"/>
  <c r="A7" i="14"/>
  <c r="A2" i="14"/>
  <c r="E7" i="13"/>
  <c r="B7" i="13"/>
  <c r="A7" i="13"/>
  <c r="A2" i="13"/>
  <c r="E7" i="12"/>
  <c r="F7" i="12" s="1"/>
  <c r="B7" i="12"/>
  <c r="A7" i="12"/>
  <c r="A2" i="12"/>
  <c r="E7" i="11"/>
  <c r="B7" i="11"/>
  <c r="A7" i="11"/>
  <c r="A2" i="11"/>
  <c r="E7" i="10"/>
  <c r="F7" i="10" s="1"/>
  <c r="B7" i="10"/>
  <c r="A7" i="10"/>
  <c r="A2" i="10"/>
  <c r="J23" i="14"/>
  <c r="H23" i="14"/>
  <c r="K22" i="14"/>
  <c r="K21" i="14"/>
  <c r="J17" i="14"/>
  <c r="J25" i="14" s="1"/>
  <c r="F17" i="14"/>
  <c r="K16" i="14"/>
  <c r="K15" i="14"/>
  <c r="L14" i="14"/>
  <c r="G14" i="14"/>
  <c r="H14" i="14" s="1"/>
  <c r="K14" i="14" s="1"/>
  <c r="L13" i="14"/>
  <c r="G13" i="14"/>
  <c r="H13" i="14" s="1"/>
  <c r="J11" i="14"/>
  <c r="H11" i="14"/>
  <c r="K10" i="14"/>
  <c r="K9" i="14"/>
  <c r="K8" i="14"/>
  <c r="L7" i="14"/>
  <c r="F7" i="14"/>
  <c r="J23" i="13"/>
  <c r="H23" i="13"/>
  <c r="K22" i="13"/>
  <c r="K21" i="13"/>
  <c r="J17" i="13"/>
  <c r="F17" i="13"/>
  <c r="K16" i="13"/>
  <c r="K15" i="13"/>
  <c r="L14" i="13"/>
  <c r="G14" i="13"/>
  <c r="H14" i="13" s="1"/>
  <c r="K14" i="13" s="1"/>
  <c r="L13" i="13"/>
  <c r="G13" i="13"/>
  <c r="H13" i="13" s="1"/>
  <c r="J11" i="13"/>
  <c r="J25" i="13" s="1"/>
  <c r="H11" i="13"/>
  <c r="K10" i="13"/>
  <c r="K9" i="13"/>
  <c r="K8" i="13"/>
  <c r="L7" i="13"/>
  <c r="F7" i="13"/>
  <c r="J23" i="12"/>
  <c r="H23" i="12"/>
  <c r="K22" i="12"/>
  <c r="K21" i="12"/>
  <c r="J17" i="12"/>
  <c r="F17" i="12"/>
  <c r="K16" i="12"/>
  <c r="K15" i="12"/>
  <c r="L14" i="12"/>
  <c r="G14" i="12"/>
  <c r="H14" i="12" s="1"/>
  <c r="K14" i="12" s="1"/>
  <c r="L13" i="12"/>
  <c r="G13" i="12"/>
  <c r="H13" i="12" s="1"/>
  <c r="J11" i="12"/>
  <c r="J25" i="12" s="1"/>
  <c r="H11" i="12"/>
  <c r="K10" i="12"/>
  <c r="K9" i="12"/>
  <c r="K8" i="12"/>
  <c r="L7" i="12"/>
  <c r="J23" i="11"/>
  <c r="H23" i="11"/>
  <c r="K22" i="11"/>
  <c r="K21" i="11"/>
  <c r="J17" i="11"/>
  <c r="J25" i="11" s="1"/>
  <c r="F17" i="11"/>
  <c r="K16" i="11"/>
  <c r="K15" i="11"/>
  <c r="L14" i="11"/>
  <c r="G14" i="11"/>
  <c r="H14" i="11" s="1"/>
  <c r="K14" i="11" s="1"/>
  <c r="L13" i="11"/>
  <c r="G13" i="11"/>
  <c r="H13" i="11" s="1"/>
  <c r="J11" i="11"/>
  <c r="H11" i="11"/>
  <c r="K10" i="11"/>
  <c r="K9" i="11"/>
  <c r="K8" i="11"/>
  <c r="L7" i="11"/>
  <c r="F7" i="11"/>
  <c r="J23" i="10"/>
  <c r="H23" i="10"/>
  <c r="K22" i="10"/>
  <c r="K21" i="10"/>
  <c r="J17" i="10"/>
  <c r="J25" i="10" s="1"/>
  <c r="F17" i="10"/>
  <c r="K16" i="10"/>
  <c r="K15" i="10"/>
  <c r="L14" i="10"/>
  <c r="G14" i="10"/>
  <c r="H14" i="10" s="1"/>
  <c r="K14" i="10" s="1"/>
  <c r="L13" i="10"/>
  <c r="G13" i="10"/>
  <c r="H13" i="10" s="1"/>
  <c r="J11" i="10"/>
  <c r="H11" i="10"/>
  <c r="K10" i="10"/>
  <c r="K9" i="10"/>
  <c r="K8" i="10"/>
  <c r="L7" i="10"/>
  <c r="H17" i="14" l="1"/>
  <c r="E19" i="14" s="1"/>
  <c r="F19" i="14" s="1"/>
  <c r="K13" i="14"/>
  <c r="K17" i="14" s="1"/>
  <c r="K7" i="14"/>
  <c r="K11" i="14" s="1"/>
  <c r="F11" i="14"/>
  <c r="E20" i="14" s="1"/>
  <c r="H25" i="14"/>
  <c r="H17" i="13"/>
  <c r="K13" i="13"/>
  <c r="K17" i="13" s="1"/>
  <c r="F11" i="13"/>
  <c r="E20" i="13" s="1"/>
  <c r="K7" i="13"/>
  <c r="K11" i="13" s="1"/>
  <c r="K13" i="12"/>
  <c r="K17" i="12" s="1"/>
  <c r="H17" i="12"/>
  <c r="F11" i="12"/>
  <c r="E20" i="12" s="1"/>
  <c r="K7" i="12"/>
  <c r="K11" i="12" s="1"/>
  <c r="H17" i="11"/>
  <c r="E19" i="11" s="1"/>
  <c r="F19" i="11" s="1"/>
  <c r="K13" i="11"/>
  <c r="K17" i="11" s="1"/>
  <c r="F11" i="11"/>
  <c r="E20" i="11" s="1"/>
  <c r="K7" i="11"/>
  <c r="K11" i="11" s="1"/>
  <c r="H25" i="11"/>
  <c r="H17" i="10"/>
  <c r="E19" i="10" s="1"/>
  <c r="F19" i="10" s="1"/>
  <c r="K13" i="10"/>
  <c r="K17" i="10" s="1"/>
  <c r="F11" i="10"/>
  <c r="E20" i="10" s="1"/>
  <c r="K7" i="10"/>
  <c r="K11" i="10" s="1"/>
  <c r="H25" i="10"/>
  <c r="E7" i="1"/>
  <c r="B7" i="1"/>
  <c r="A7" i="1"/>
  <c r="A2" i="1"/>
  <c r="K19" i="14" l="1"/>
  <c r="F20" i="14"/>
  <c r="K20" i="14" s="1"/>
  <c r="F20" i="13"/>
  <c r="K20" i="13" s="1"/>
  <c r="H25" i="13"/>
  <c r="E19" i="13"/>
  <c r="F19" i="13" s="1"/>
  <c r="F20" i="12"/>
  <c r="K20" i="12" s="1"/>
  <c r="H25" i="12"/>
  <c r="E19" i="12"/>
  <c r="F19" i="12" s="1"/>
  <c r="F20" i="11"/>
  <c r="K20" i="11" s="1"/>
  <c r="K19" i="11"/>
  <c r="F23" i="11"/>
  <c r="F25" i="11" s="1"/>
  <c r="K25" i="11" s="1"/>
  <c r="F20" i="10"/>
  <c r="K20" i="10" s="1"/>
  <c r="K19" i="10"/>
  <c r="L14" i="1"/>
  <c r="L13" i="1"/>
  <c r="K23" i="11" l="1"/>
  <c r="K23" i="14"/>
  <c r="F23" i="10"/>
  <c r="F25" i="10" s="1"/>
  <c r="K25" i="10" s="1"/>
  <c r="K23" i="10"/>
  <c r="F23" i="14"/>
  <c r="F25" i="14" s="1"/>
  <c r="K25" i="14" s="1"/>
  <c r="K19" i="13"/>
  <c r="K23" i="13" s="1"/>
  <c r="F23" i="13"/>
  <c r="F25" i="13" s="1"/>
  <c r="K25" i="13" s="1"/>
  <c r="K19" i="12"/>
  <c r="K23" i="12" s="1"/>
  <c r="F23" i="12"/>
  <c r="F25" i="12" s="1"/>
  <c r="K25" i="12" s="1"/>
  <c r="L7" i="1"/>
  <c r="G14" i="1" l="1"/>
  <c r="G13" i="1"/>
  <c r="F7" i="1" l="1"/>
  <c r="K7" i="1" s="1"/>
  <c r="K11" i="1" s="1"/>
  <c r="K22" i="1" l="1"/>
  <c r="K21" i="1"/>
  <c r="H23" i="1"/>
  <c r="J17" i="1"/>
  <c r="K16" i="1"/>
  <c r="K15" i="1"/>
  <c r="K10" i="1"/>
  <c r="K9" i="1"/>
  <c r="K8" i="1"/>
  <c r="J11" i="1"/>
  <c r="H11" i="1"/>
  <c r="F17" i="1"/>
  <c r="F11" i="1"/>
  <c r="E20" i="1" s="1"/>
  <c r="F20" i="1" s="1"/>
  <c r="K20" i="1" s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<sst xmlns="http://schemas.openxmlformats.org/spreadsheetml/2006/main" count="256" uniqueCount="52">
  <si>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</si>
  <si>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</si>
  <si>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</si>
  <si>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</si>
  <si>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</si>
  <si>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</si>
  <si>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</si>
  <si>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</si>
  <si>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</si>
  <si>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</si>
  <si>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</si>
  <si>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</si>
  <si>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</si>
  <si>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</si>
  <si>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</si>
  <si>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</si>
  <si>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</si>
  <si>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</si>
  <si>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</si>
  <si>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</si>
  <si>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</si>
  <si>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</si>
  <si>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</si>
  <si>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</si>
  <si>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</si>
  <si>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</si>
  <si>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</si>
  <si>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</si>
  <si>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</si>
  <si>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</si>
  <si>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</si>
  <si>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</si>
  <si>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</si>
  <si>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</si>
  <si>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</si>
  <si>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</si>
  <si>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</si>
  <si>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r>
      <rPr>
        <sz val="9"/>
        <color theme="1"/>
        <rFont val="맑은 고딕"/>
        <family val="3"/>
        <charset val="129"/>
      </rPr>
      <t>Ø</t>
    </r>
    <r>
      <rPr>
        <sz val="9"/>
        <color theme="1"/>
        <rFont val="맑은 고딕"/>
        <family val="3"/>
        <charset val="129"/>
        <scheme val="minor"/>
      </rPr>
      <t>150 x 1100</t>
    </r>
    <phoneticPr fontId="1" type="noConversion"/>
  </si>
  <si>
    <t>Ø150 x 800/Ø200 x 3T</t>
    <phoneticPr fontId="1" type="noConversion"/>
  </si>
  <si>
    <t>Ø150 x 1000</t>
    <phoneticPr fontId="1" type="noConversion"/>
  </si>
  <si>
    <t>Ø150 x 1100</t>
    <phoneticPr fontId="1" type="noConversion"/>
  </si>
  <si>
    <t>Ø150 x 1000</t>
    <phoneticPr fontId="1" type="noConversion"/>
  </si>
  <si>
    <t>잡자재비</t>
    <phoneticPr fontId="1" type="noConversion"/>
  </si>
  <si>
    <t>주재료비의</t>
    <phoneticPr fontId="1" type="noConversion"/>
  </si>
  <si>
    <t>물가정보 2020년 11월 268p</t>
    <phoneticPr fontId="1" type="noConversion"/>
  </si>
  <si>
    <t>대한건설협회 2020년 하반기 시중노임단가</t>
    <phoneticPr fontId="1" type="noConversion"/>
  </si>
  <si>
    <t>HKB-2 볼라드/고정/매립/스텐</t>
    <phoneticPr fontId="1" type="noConversion"/>
  </si>
  <si>
    <t>HKB-2 볼라드/고정/앙카/스텐</t>
    <phoneticPr fontId="1" type="noConversion"/>
  </si>
  <si>
    <t>HKB-2 볼라드/고정/이동/스텐</t>
    <phoneticPr fontId="1" type="noConversion"/>
  </si>
  <si>
    <t>HKB-2 볼라드/충격/매립/스텐</t>
    <phoneticPr fontId="1" type="noConversion"/>
  </si>
  <si>
    <t>HKB-2 볼라드/충격/앙카/스텐</t>
    <phoneticPr fontId="1" type="noConversion"/>
  </si>
  <si>
    <t>HKB-2 볼라드/충격/이동/스텐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</si>
</sst>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16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E21" sqref="E21"/>
    </sheetView>
  </sheetViews>
  <sheetFormatPr defaultRowHeight="16.5" x14ac:dyDescent="0.3"/>
  <cols>
    <col min="1" max="1" width="23.625" style="1" customWidth="1"/>
    <col min="2" max="2" width="17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물가시세표!A5</f>
        <v>HKB-2 볼라드/고정/매립/스텐</v>
      </c>
      <c r="B2" s="68"/>
      <c r="C2" s="50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HKB-2 볼라드/고정/매립/스텐</v>
      </c>
      <c r="B7" s="2" t="str">
        <f>물가시세표!B5</f>
        <v>Ø150 x 1100</v>
      </c>
      <c r="C7" s="51" t="s">
        <v>10</v>
      </c>
      <c r="D7" s="2">
        <v>1</v>
      </c>
      <c r="E7" s="10">
        <f>물가시세표!D5</f>
        <v>190000</v>
      </c>
      <c r="F7" s="10">
        <f>E7*D7</f>
        <v>190000</v>
      </c>
      <c r="G7" s="10"/>
      <c r="H7" s="10"/>
      <c r="I7" s="10"/>
      <c r="J7" s="10"/>
      <c r="K7" s="10">
        <f>F7+J7+H7</f>
        <v>190000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190000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190000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190000</v>
      </c>
      <c r="F20" s="10">
        <f>(E20*(D20/100))</f>
        <v>3800</v>
      </c>
      <c r="G20" s="10"/>
      <c r="H20" s="10"/>
      <c r="I20" s="10"/>
      <c r="J20" s="10"/>
      <c r="K20" s="10">
        <f>F20+H20+J20</f>
        <v>3800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5625.763645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5625.763645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195625.763645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232141.03654499998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E21" sqref="E21"/>
    </sheetView>
  </sheetViews>
  <sheetFormatPr defaultRowHeight="16.5" x14ac:dyDescent="0.3"/>
  <cols>
    <col min="1" max="1" width="23.625" style="1" customWidth="1"/>
    <col min="2" max="2" width="17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물가시세표!A6</f>
        <v>HKB-2 볼라드/고정/앙카/스텐</v>
      </c>
      <c r="B2" s="68"/>
      <c r="C2" s="50"/>
      <c r="D2" s="50"/>
      <c r="E2" s="9"/>
      <c r="F2" s="9"/>
      <c r="G2" s="9"/>
      <c r="H2" s="9"/>
      <c r="I2" s="9"/>
      <c r="J2" s="9"/>
      <c r="K2" s="9"/>
      <c r="L2" s="50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49" t="s">
        <v>5</v>
      </c>
      <c r="F5" s="49" t="s">
        <v>6</v>
      </c>
      <c r="G5" s="49" t="s">
        <v>5</v>
      </c>
      <c r="H5" s="49" t="s">
        <v>6</v>
      </c>
      <c r="I5" s="49" t="s">
        <v>5</v>
      </c>
      <c r="J5" s="49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물가시세표!A6</f>
        <v>HKB-2 볼라드/고정/앙카/스텐</v>
      </c>
      <c r="B7" s="2" t="str">
        <f>물가시세표!B6</f>
        <v>Ø150 x 800/Ø200 x 3T</v>
      </c>
      <c r="C7" s="51" t="s">
        <v>10</v>
      </c>
      <c r="D7" s="2">
        <v>1</v>
      </c>
      <c r="E7" s="10">
        <f>물가시세표!D6</f>
        <v>240000</v>
      </c>
      <c r="F7" s="10">
        <f>E7*D7</f>
        <v>240000</v>
      </c>
      <c r="G7" s="10"/>
      <c r="H7" s="10"/>
      <c r="I7" s="10"/>
      <c r="J7" s="10"/>
      <c r="K7" s="10">
        <f>F7+J7+H7</f>
        <v>240000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240000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240000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240000</v>
      </c>
      <c r="F20" s="10">
        <f>(E20*(D20/100))</f>
        <v>4800</v>
      </c>
      <c r="G20" s="10"/>
      <c r="H20" s="10"/>
      <c r="I20" s="10"/>
      <c r="J20" s="10"/>
      <c r="K20" s="10">
        <f>F20+H20+J20</f>
        <v>4800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6625.763645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6625.763645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246625.763645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283141.03654499998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E30" sqref="E30"/>
    </sheetView>
  </sheetViews>
  <sheetFormatPr defaultRowHeight="16.5" x14ac:dyDescent="0.3"/>
  <cols>
    <col min="1" max="1" width="23.625" style="1" customWidth="1"/>
    <col min="2" max="2" width="17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물가시세표!A7</f>
        <v>HKB-2 볼라드/고정/이동/스텐</v>
      </c>
      <c r="B2" s="68"/>
      <c r="C2" s="50"/>
      <c r="D2" s="50"/>
      <c r="E2" s="9"/>
      <c r="F2" s="9"/>
      <c r="G2" s="9"/>
      <c r="H2" s="9"/>
      <c r="I2" s="9"/>
      <c r="J2" s="9"/>
      <c r="K2" s="9"/>
      <c r="L2" s="50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49" t="s">
        <v>5</v>
      </c>
      <c r="F5" s="49" t="s">
        <v>6</v>
      </c>
      <c r="G5" s="49" t="s">
        <v>5</v>
      </c>
      <c r="H5" s="49" t="s">
        <v>6</v>
      </c>
      <c r="I5" s="49" t="s">
        <v>5</v>
      </c>
      <c r="J5" s="49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물가시세표!A7</f>
        <v>HKB-2 볼라드/고정/이동/스텐</v>
      </c>
      <c r="B7" s="2" t="str">
        <f>물가시세표!B7</f>
        <v>Ø150 x 1000</v>
      </c>
      <c r="C7" s="51" t="s">
        <v>10</v>
      </c>
      <c r="D7" s="2">
        <v>1</v>
      </c>
      <c r="E7" s="10">
        <f>물가시세표!D7</f>
        <v>250000</v>
      </c>
      <c r="F7" s="10">
        <f>E7*D7</f>
        <v>250000</v>
      </c>
      <c r="G7" s="10"/>
      <c r="H7" s="10"/>
      <c r="I7" s="10"/>
      <c r="J7" s="10"/>
      <c r="K7" s="10">
        <f>F7+J7+H7</f>
        <v>250000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250000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250000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250000</v>
      </c>
      <c r="F20" s="10">
        <f>(E20*(D20/100))</f>
        <v>5000</v>
      </c>
      <c r="G20" s="10"/>
      <c r="H20" s="10"/>
      <c r="I20" s="10"/>
      <c r="J20" s="10"/>
      <c r="K20" s="10">
        <f>F20+H20+J20</f>
        <v>5000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6825.763645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6825.763645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256825.763645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293341.03654499998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F28" sqref="F28"/>
    </sheetView>
  </sheetViews>
  <sheetFormatPr defaultRowHeight="16.5" x14ac:dyDescent="0.3"/>
  <cols>
    <col min="1" max="1" width="23.625" style="1" customWidth="1"/>
    <col min="2" max="2" width="17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물가시세표!A8</f>
        <v>HKB-2 볼라드/충격/매립/스텐</v>
      </c>
      <c r="B2" s="68"/>
      <c r="C2" s="50"/>
      <c r="D2" s="50"/>
      <c r="E2" s="9"/>
      <c r="F2" s="9"/>
      <c r="G2" s="9"/>
      <c r="H2" s="9"/>
      <c r="I2" s="9"/>
      <c r="J2" s="9"/>
      <c r="K2" s="9"/>
      <c r="L2" s="50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49" t="s">
        <v>5</v>
      </c>
      <c r="F5" s="49" t="s">
        <v>6</v>
      </c>
      <c r="G5" s="49" t="s">
        <v>5</v>
      </c>
      <c r="H5" s="49" t="s">
        <v>6</v>
      </c>
      <c r="I5" s="49" t="s">
        <v>5</v>
      </c>
      <c r="J5" s="49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물가시세표!A8</f>
        <v>HKB-2 볼라드/충격/매립/스텐</v>
      </c>
      <c r="B7" s="2" t="str">
        <f>물가시세표!B8</f>
        <v>Ø150 x 1100</v>
      </c>
      <c r="C7" s="51" t="s">
        <v>10</v>
      </c>
      <c r="D7" s="2">
        <v>1</v>
      </c>
      <c r="E7" s="10">
        <f>물가시세표!D8</f>
        <v>270000</v>
      </c>
      <c r="F7" s="10">
        <f>E7*D7</f>
        <v>270000</v>
      </c>
      <c r="G7" s="10"/>
      <c r="H7" s="10"/>
      <c r="I7" s="10"/>
      <c r="J7" s="10"/>
      <c r="K7" s="10">
        <f>F7+J7+H7</f>
        <v>270000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270000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270000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270000</v>
      </c>
      <c r="F20" s="10">
        <f>(E20*(D20/100))</f>
        <v>5400</v>
      </c>
      <c r="G20" s="10"/>
      <c r="H20" s="10"/>
      <c r="I20" s="10"/>
      <c r="J20" s="10"/>
      <c r="K20" s="10">
        <f>F20+H20+J20</f>
        <v>5400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7225.763645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7225.763645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277225.763645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313741.03654499998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E21" sqref="E21"/>
    </sheetView>
  </sheetViews>
  <sheetFormatPr defaultRowHeight="16.5" x14ac:dyDescent="0.3"/>
  <cols>
    <col min="1" max="1" width="23.625" style="1" customWidth="1"/>
    <col min="2" max="2" width="17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물가시세표!A9</f>
        <v>HKB-2 볼라드/충격/앙카/스텐</v>
      </c>
      <c r="B2" s="68"/>
      <c r="C2" s="50"/>
      <c r="D2" s="50"/>
      <c r="E2" s="9"/>
      <c r="F2" s="9"/>
      <c r="G2" s="9"/>
      <c r="H2" s="9"/>
      <c r="I2" s="9"/>
      <c r="J2" s="9"/>
      <c r="K2" s="9"/>
      <c r="L2" s="50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49" t="s">
        <v>5</v>
      </c>
      <c r="F5" s="49" t="s">
        <v>6</v>
      </c>
      <c r="G5" s="49" t="s">
        <v>5</v>
      </c>
      <c r="H5" s="49" t="s">
        <v>6</v>
      </c>
      <c r="I5" s="49" t="s">
        <v>5</v>
      </c>
      <c r="J5" s="49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물가시세표!A9</f>
        <v>HKB-2 볼라드/충격/앙카/스텐</v>
      </c>
      <c r="B7" s="2" t="str">
        <f>물가시세표!B9</f>
        <v>Ø150 x 800/Ø200 x 3T</v>
      </c>
      <c r="C7" s="51" t="s">
        <v>10</v>
      </c>
      <c r="D7" s="2">
        <v>1</v>
      </c>
      <c r="E7" s="10">
        <f>물가시세표!D9</f>
        <v>320000</v>
      </c>
      <c r="F7" s="10">
        <f>E7*D7</f>
        <v>320000</v>
      </c>
      <c r="G7" s="10"/>
      <c r="H7" s="10"/>
      <c r="I7" s="10"/>
      <c r="J7" s="10"/>
      <c r="K7" s="10">
        <f>F7+J7+H7</f>
        <v>320000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320000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320000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320000</v>
      </c>
      <c r="F20" s="10">
        <f>(E20*(D20/100))</f>
        <v>6400</v>
      </c>
      <c r="G20" s="10"/>
      <c r="H20" s="10"/>
      <c r="I20" s="10"/>
      <c r="J20" s="10"/>
      <c r="K20" s="10">
        <f>F20+H20+J20</f>
        <v>6400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8225.7636449999991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8225.7636449999991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328225.763645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364741.03654499998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11" sqref="O11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물가시세표!A10</f>
        <v>HKB-2 볼라드/충격/이동/스텐</v>
      </c>
      <c r="B2" s="68"/>
      <c r="C2" s="50"/>
      <c r="D2" s="50"/>
      <c r="E2" s="9"/>
      <c r="F2" s="9"/>
      <c r="G2" s="9"/>
      <c r="H2" s="9"/>
      <c r="I2" s="9"/>
      <c r="J2" s="9"/>
      <c r="K2" s="9"/>
      <c r="L2" s="50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49" t="s">
        <v>5</v>
      </c>
      <c r="F5" s="49" t="s">
        <v>6</v>
      </c>
      <c r="G5" s="49" t="s">
        <v>5</v>
      </c>
      <c r="H5" s="49" t="s">
        <v>6</v>
      </c>
      <c r="I5" s="49" t="s">
        <v>5</v>
      </c>
      <c r="J5" s="49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물가시세표!A10</f>
        <v>HKB-2 볼라드/충격/이동/스텐</v>
      </c>
      <c r="B7" s="2" t="str">
        <f>물가시세표!B10</f>
        <v>Ø150 x 1000</v>
      </c>
      <c r="C7" s="51" t="s">
        <v>10</v>
      </c>
      <c r="D7" s="2">
        <v>1</v>
      </c>
      <c r="E7" s="10">
        <f>물가시세표!D10</f>
        <v>330000</v>
      </c>
      <c r="F7" s="10">
        <f>E7*D7</f>
        <v>330000</v>
      </c>
      <c r="G7" s="10"/>
      <c r="H7" s="10"/>
      <c r="I7" s="10"/>
      <c r="J7" s="10"/>
      <c r="K7" s="10">
        <f>F7+J7+H7</f>
        <v>330000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330000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330000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330000</v>
      </c>
      <c r="F20" s="10">
        <f>(E20*(D20/100))</f>
        <v>6600</v>
      </c>
      <c r="G20" s="10"/>
      <c r="H20" s="10"/>
      <c r="I20" s="10"/>
      <c r="J20" s="10"/>
      <c r="K20" s="10">
        <f>F20+H20+J20</f>
        <v>6600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8425.7636449999991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8425.7636449999991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338425.763645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374941.03654499998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="130" zoomScaleNormal="115" zoomScaleSheetLayoutView="130" workbookViewId="0">
      <selection activeCell="D19" sqref="D19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33.125" bestFit="1" customWidth="1"/>
  </cols>
  <sheetData>
    <row r="1" spans="1:5" ht="39" customHeight="1" x14ac:dyDescent="0.3">
      <c r="A1" s="69" t="s">
        <v>30</v>
      </c>
      <c r="B1" s="70"/>
      <c r="C1" s="70"/>
      <c r="D1" s="70"/>
      <c r="E1" s="70"/>
    </row>
    <row r="2" spans="1:5" ht="34.5" customHeight="1" x14ac:dyDescent="0.3">
      <c r="A2" s="42" t="s">
        <v>29</v>
      </c>
      <c r="B2" s="43" t="s">
        <v>1</v>
      </c>
      <c r="C2" s="43" t="s">
        <v>28</v>
      </c>
      <c r="D2" s="44" t="s">
        <v>27</v>
      </c>
      <c r="E2" s="43" t="s">
        <v>9</v>
      </c>
    </row>
    <row r="3" spans="1:5" ht="18" customHeight="1" x14ac:dyDescent="0.3">
      <c r="A3" s="71" t="s">
        <v>34</v>
      </c>
      <c r="B3" s="71"/>
      <c r="C3" s="71"/>
      <c r="D3" s="71"/>
      <c r="E3" s="71"/>
    </row>
    <row r="4" spans="1:5" ht="18" customHeight="1" x14ac:dyDescent="0.3">
      <c r="A4" s="38" t="s">
        <v>14</v>
      </c>
      <c r="B4" s="37"/>
      <c r="C4" s="37"/>
      <c r="D4" s="40"/>
      <c r="E4" s="37"/>
    </row>
    <row r="5" spans="1:5" ht="18" customHeight="1" x14ac:dyDescent="0.3">
      <c r="A5" s="2" t="s">
        <v>46</v>
      </c>
      <c r="B5" s="2" t="s">
        <v>37</v>
      </c>
      <c r="C5" s="36" t="s">
        <v>26</v>
      </c>
      <c r="D5" s="41">
        <v>190000</v>
      </c>
      <c r="E5" s="2" t="s">
        <v>44</v>
      </c>
    </row>
    <row r="6" spans="1:5" ht="18" customHeight="1" x14ac:dyDescent="0.3">
      <c r="A6" s="2" t="s">
        <v>47</v>
      </c>
      <c r="B6" s="2" t="s">
        <v>38</v>
      </c>
      <c r="C6" s="51" t="s">
        <v>26</v>
      </c>
      <c r="D6" s="41">
        <v>240000</v>
      </c>
      <c r="E6" s="2" t="s">
        <v>44</v>
      </c>
    </row>
    <row r="7" spans="1:5" ht="18" customHeight="1" x14ac:dyDescent="0.3">
      <c r="A7" s="2" t="s">
        <v>48</v>
      </c>
      <c r="B7" s="2" t="s">
        <v>39</v>
      </c>
      <c r="C7" s="51" t="s">
        <v>26</v>
      </c>
      <c r="D7" s="41">
        <v>250000</v>
      </c>
      <c r="E7" s="2" t="s">
        <v>44</v>
      </c>
    </row>
    <row r="8" spans="1:5" ht="18" customHeight="1" x14ac:dyDescent="0.3">
      <c r="A8" s="2" t="s">
        <v>49</v>
      </c>
      <c r="B8" s="2" t="s">
        <v>40</v>
      </c>
      <c r="C8" s="51" t="s">
        <v>26</v>
      </c>
      <c r="D8" s="41">
        <v>270000</v>
      </c>
      <c r="E8" s="2" t="s">
        <v>44</v>
      </c>
    </row>
    <row r="9" spans="1:5" ht="18" customHeight="1" x14ac:dyDescent="0.3">
      <c r="A9" s="2" t="s">
        <v>50</v>
      </c>
      <c r="B9" s="2" t="s">
        <v>38</v>
      </c>
      <c r="C9" s="51" t="s">
        <v>26</v>
      </c>
      <c r="D9" s="41">
        <v>320000</v>
      </c>
      <c r="E9" s="2" t="s">
        <v>44</v>
      </c>
    </row>
    <row r="10" spans="1:5" ht="18" customHeight="1" x14ac:dyDescent="0.3">
      <c r="A10" s="52" t="s">
        <v>51</v>
      </c>
      <c r="B10" s="2" t="s">
        <v>41</v>
      </c>
      <c r="C10" s="51" t="s">
        <v>26</v>
      </c>
      <c r="D10" s="41">
        <v>330000</v>
      </c>
      <c r="E10" s="2" t="s">
        <v>44</v>
      </c>
    </row>
    <row r="11" spans="1:5" ht="18" customHeight="1" x14ac:dyDescent="0.3">
      <c r="A11" s="72" t="s">
        <v>35</v>
      </c>
      <c r="B11" s="72"/>
      <c r="C11" s="72"/>
      <c r="D11" s="72"/>
      <c r="E11" s="72"/>
    </row>
    <row r="12" spans="1:5" ht="18" customHeight="1" x14ac:dyDescent="0.3">
      <c r="A12" s="39" t="s">
        <v>25</v>
      </c>
      <c r="B12" s="2"/>
      <c r="C12" s="36"/>
      <c r="D12" s="41"/>
      <c r="E12" s="2"/>
    </row>
    <row r="13" spans="1:5" ht="18" customHeight="1" x14ac:dyDescent="0.3">
      <c r="A13" s="2" t="s">
        <v>31</v>
      </c>
      <c r="B13" s="2"/>
      <c r="C13" s="36" t="s">
        <v>33</v>
      </c>
      <c r="D13" s="41">
        <v>167926</v>
      </c>
      <c r="E13" s="2" t="s">
        <v>45</v>
      </c>
    </row>
    <row r="14" spans="1:5" ht="18" customHeight="1" x14ac:dyDescent="0.3">
      <c r="A14" s="2" t="s">
        <v>32</v>
      </c>
      <c r="B14" s="2"/>
      <c r="C14" s="36" t="s">
        <v>33</v>
      </c>
      <c r="D14" s="41">
        <v>138989</v>
      </c>
      <c r="E14" s="2" t="s">
        <v>45</v>
      </c>
    </row>
    <row r="15" spans="1:5" ht="17.100000000000001" customHeight="1" x14ac:dyDescent="0.3">
      <c r="A15" s="33"/>
      <c r="B15" s="33"/>
      <c r="C15" s="35"/>
      <c r="D15" s="34"/>
      <c r="E15" s="33"/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ht="17.100000000000001" customHeight="1" x14ac:dyDescent="0.3">
      <c r="A24" s="33"/>
      <c r="B24" s="33"/>
      <c r="C24" s="35"/>
      <c r="D24" s="34"/>
      <c r="E24" s="33"/>
    </row>
    <row r="25" spans="1:5" ht="17.100000000000001" customHeight="1" x14ac:dyDescent="0.3">
      <c r="A25" s="33"/>
      <c r="B25" s="33"/>
      <c r="C25" s="35"/>
      <c r="D25" s="34"/>
      <c r="E25" s="33"/>
    </row>
    <row r="26" spans="1:5" ht="17.100000000000001" customHeight="1" x14ac:dyDescent="0.3">
      <c r="A26" s="33"/>
      <c r="B26" s="33"/>
      <c r="C26" s="35"/>
      <c r="D26" s="34"/>
      <c r="E26" s="33"/>
    </row>
    <row r="27" spans="1:5" x14ac:dyDescent="0.3">
      <c r="A27" s="33"/>
      <c r="B27" s="33"/>
      <c r="C27" s="35"/>
      <c r="D27" s="34"/>
      <c r="E27" s="33"/>
    </row>
    <row r="28" spans="1:5" x14ac:dyDescent="0.3">
      <c r="A28" s="33"/>
      <c r="B28" s="33"/>
      <c r="C28" s="35"/>
      <c r="D28" s="34"/>
      <c r="E28" s="33"/>
    </row>
    <row r="29" spans="1:5" x14ac:dyDescent="0.3">
      <c r="A29" s="33"/>
      <c r="B29" s="33"/>
      <c r="C29" s="35"/>
      <c r="D29" s="34"/>
      <c r="E29" s="33"/>
    </row>
  </sheetData>
  <mergeCells count="3">
    <mergeCell ref="A1:E1"/>
    <mergeCell ref="A3:E3"/>
    <mergeCell ref="A11:E11"/>
  </mergeCells>
  <phoneticPr fontId="1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HKB-2고정매립</vt:lpstr>
      <vt:lpstr>HKB-2고정앙카</vt:lpstr>
      <vt:lpstr>HKB-2고정이동</vt:lpstr>
      <vt:lpstr>HKB-2충격매립</vt:lpstr>
      <vt:lpstr>HKB-2충격앙카</vt:lpstr>
      <vt:lpstr>HKB-2충격이동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2020-11-16T09:07:38Z</dcterms:modified>
</cp:coreProperties>
</file>